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krittap\Desktop\งานลงเว็บ\2562\มิถุนายน 2562\12 มิ.ย 2562\"/>
    </mc:Choice>
  </mc:AlternateContent>
  <bookViews>
    <workbookView xWindow="0" yWindow="0" windowWidth="16140" windowHeight="10530"/>
  </bookViews>
  <sheets>
    <sheet name="15 ปี" sheetId="6" r:id="rId1"/>
    <sheet name="10 ปี" sheetId="7" r:id="rId2"/>
    <sheet name="5 ปี" sheetId="8" r:id="rId3"/>
  </sheets>
  <definedNames>
    <definedName name="_xlnm.Print_Area" localSheetId="0">'15 ปี'!$B$1:$G$20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E6" i="7"/>
  <c r="E7" i="7"/>
  <c r="E8" i="7"/>
  <c r="E9" i="7"/>
  <c r="E10" i="7"/>
  <c r="E11" i="7"/>
  <c r="E12" i="7"/>
  <c r="E13" i="7"/>
  <c r="E14" i="7"/>
  <c r="E5" i="7"/>
  <c r="C5" i="8" l="1"/>
  <c r="C5" i="7"/>
  <c r="C6" i="7" s="1"/>
  <c r="D10" i="8" l="1"/>
  <c r="E9" i="8"/>
  <c r="E8" i="8"/>
  <c r="E7" i="8"/>
  <c r="E6" i="8"/>
  <c r="E5" i="8"/>
  <c r="D15" i="7"/>
  <c r="E10" i="8" l="1"/>
  <c r="D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G5" i="6"/>
  <c r="H5" i="6" s="1"/>
  <c r="C5" i="6"/>
  <c r="C6" i="6" l="1"/>
  <c r="I5" i="6"/>
  <c r="E20" i="6"/>
  <c r="F6" i="6" l="1"/>
  <c r="C7" i="6"/>
  <c r="C8" i="6" l="1"/>
  <c r="F8" i="6" s="1"/>
  <c r="F7" i="6"/>
  <c r="G6" i="6"/>
  <c r="G8" i="6"/>
  <c r="C9" i="6"/>
  <c r="I6" i="6" l="1"/>
  <c r="H6" i="6"/>
  <c r="G7" i="6"/>
  <c r="C6" i="8"/>
  <c r="F6" i="8" s="1"/>
  <c r="G5" i="7"/>
  <c r="H5" i="7" s="1"/>
  <c r="H8" i="6"/>
  <c r="I8" i="6"/>
  <c r="C10" i="6"/>
  <c r="F9" i="6"/>
  <c r="G9" i="6" s="1"/>
  <c r="I7" i="6" l="1"/>
  <c r="H7" i="6"/>
  <c r="G5" i="8"/>
  <c r="H5" i="8" s="1"/>
  <c r="C7" i="8"/>
  <c r="G6" i="8"/>
  <c r="C7" i="7"/>
  <c r="F6" i="7"/>
  <c r="G6" i="7" s="1"/>
  <c r="I5" i="7"/>
  <c r="I9" i="6"/>
  <c r="H9" i="6"/>
  <c r="F10" i="6"/>
  <c r="C11" i="6"/>
  <c r="I6" i="8" l="1"/>
  <c r="H6" i="8"/>
  <c r="C8" i="8"/>
  <c r="F7" i="8"/>
  <c r="I5" i="8"/>
  <c r="I6" i="7"/>
  <c r="H6" i="7"/>
  <c r="C8" i="7"/>
  <c r="F7" i="7"/>
  <c r="G7" i="7" s="1"/>
  <c r="F11" i="6"/>
  <c r="G11" i="6" s="1"/>
  <c r="C12" i="6"/>
  <c r="G10" i="6"/>
  <c r="G7" i="8" l="1"/>
  <c r="I7" i="8" s="1"/>
  <c r="H7" i="8"/>
  <c r="C9" i="8"/>
  <c r="F9" i="8" s="1"/>
  <c r="F8" i="8"/>
  <c r="G8" i="8" s="1"/>
  <c r="I7" i="7"/>
  <c r="H7" i="7"/>
  <c r="C9" i="7"/>
  <c r="F8" i="7"/>
  <c r="G8" i="7" s="1"/>
  <c r="H11" i="6"/>
  <c r="I11" i="6"/>
  <c r="I10" i="6"/>
  <c r="H10" i="6"/>
  <c r="C13" i="6"/>
  <c r="F12" i="6"/>
  <c r="G12" i="6" s="1"/>
  <c r="F10" i="8" l="1"/>
  <c r="I8" i="8"/>
  <c r="H8" i="8"/>
  <c r="G9" i="8"/>
  <c r="G10" i="8" s="1"/>
  <c r="I8" i="7"/>
  <c r="H8" i="7"/>
  <c r="C10" i="7"/>
  <c r="F9" i="7"/>
  <c r="G9" i="7" s="1"/>
  <c r="H12" i="6"/>
  <c r="I12" i="6"/>
  <c r="F13" i="6"/>
  <c r="G13" i="6" s="1"/>
  <c r="C14" i="6"/>
  <c r="H9" i="8" l="1"/>
  <c r="I9" i="8"/>
  <c r="I9" i="7"/>
  <c r="H9" i="7"/>
  <c r="C11" i="7"/>
  <c r="F10" i="7"/>
  <c r="G10" i="7" s="1"/>
  <c r="H13" i="6"/>
  <c r="I13" i="6"/>
  <c r="C15" i="6"/>
  <c r="F14" i="6"/>
  <c r="G14" i="6" s="1"/>
  <c r="I10" i="7" l="1"/>
  <c r="H10" i="7"/>
  <c r="C12" i="7"/>
  <c r="F11" i="7"/>
  <c r="G11" i="7" s="1"/>
  <c r="I14" i="6"/>
  <c r="H14" i="6"/>
  <c r="F15" i="6"/>
  <c r="G15" i="6" s="1"/>
  <c r="C16" i="6"/>
  <c r="I11" i="7" l="1"/>
  <c r="H11" i="7"/>
  <c r="C13" i="7"/>
  <c r="F12" i="7"/>
  <c r="G12" i="7" s="1"/>
  <c r="H15" i="6"/>
  <c r="I15" i="6"/>
  <c r="C17" i="6"/>
  <c r="F16" i="6"/>
  <c r="G16" i="6" s="1"/>
  <c r="I12" i="7" l="1"/>
  <c r="H12" i="7"/>
  <c r="C14" i="7"/>
  <c r="F13" i="7"/>
  <c r="G13" i="7" s="1"/>
  <c r="H16" i="6"/>
  <c r="I16" i="6"/>
  <c r="F17" i="6"/>
  <c r="G17" i="6" s="1"/>
  <c r="C18" i="6"/>
  <c r="F14" i="7" l="1"/>
  <c r="E15" i="7"/>
  <c r="I13" i="7"/>
  <c r="H13" i="7"/>
  <c r="F15" i="7"/>
  <c r="I17" i="6"/>
  <c r="H17" i="6"/>
  <c r="C19" i="6"/>
  <c r="F19" i="6" s="1"/>
  <c r="F20" i="6" s="1"/>
  <c r="F18" i="6"/>
  <c r="G18" i="6" s="1"/>
  <c r="G14" i="7" l="1"/>
  <c r="I14" i="7" s="1"/>
  <c r="I18" i="6"/>
  <c r="H18" i="6"/>
  <c r="G19" i="6"/>
  <c r="G15" i="7" l="1"/>
  <c r="H14" i="7"/>
  <c r="G20" i="6"/>
  <c r="H19" i="6"/>
  <c r="I19" i="6"/>
</calcChain>
</file>

<file path=xl/sharedStrings.xml><?xml version="1.0" encoding="utf-8"?>
<sst xmlns="http://schemas.openxmlformats.org/spreadsheetml/2006/main" count="39" uniqueCount="14">
  <si>
    <t>ดอกเบี้ยหรือประโยชน์อื่นใด
อัตราร้อยละ 1 ต่อปี</t>
  </si>
  <si>
    <t>ปี</t>
  </si>
  <si>
    <t>ตารางแสดงการผ่อนชำระ</t>
  </si>
  <si>
    <t>ยอดเงินกู้</t>
  </si>
  <si>
    <t xml:space="preserve">   บาท</t>
  </si>
  <si>
    <t>หนี้ตามสัญญา
คงเหลือ</t>
  </si>
  <si>
    <t>การผ่อนชำระเงินต้น
ร้อยละต่อปี</t>
  </si>
  <si>
    <t>ยอดชำระต่อวัน (365 วัน)</t>
  </si>
  <si>
    <t>ยอดชำระ
ต่อเดือน</t>
  </si>
  <si>
    <t>เงินต้นที่ต้องชำระ
แต่ละปี</t>
  </si>
  <si>
    <t>รวม</t>
  </si>
  <si>
    <t>ยอดรวม
ที่ต้องชำระต่อปี</t>
  </si>
  <si>
    <t>เริ่มปี</t>
  </si>
  <si>
    <t>เริ่มปีแรก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</si>
</sst>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Border="1"/>
    <xf numFmtId="4" fontId="0" fillId="0" borderId="0" xfId="0" applyNumberFormat="1" applyBorder="1"/>
    <xf numFmtId="4" fontId="2" fillId="3" borderId="0" xfId="1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110" zoomScaleNormal="110" workbookViewId="0">
      <selection activeCell="A5" sqref="A5"/>
    </sheetView>
  </sheetViews>
  <sheetFormatPr defaultRowHeight="15"/>
  <cols>
    <col min="1" max="1" width="9" style="26"/>
    <col min="2" max="2" width="9.140625" customWidth="1"/>
    <col min="3" max="3" width="12.28515625" style="24" customWidth="1"/>
    <col min="4" max="4" width="18.140625" style="24" customWidth="1"/>
    <col min="5" max="5" width="14.42578125" style="24" customWidth="1"/>
    <col min="6" max="6" width="21" style="24" customWidth="1"/>
    <col min="7" max="7" width="14" style="24" customWidth="1"/>
    <col min="8" max="8" width="13.42578125" style="24" customWidth="1"/>
    <col min="9" max="9" width="14.28515625" style="24" customWidth="1"/>
  </cols>
  <sheetData>
    <row r="1" spans="1:9" ht="24">
      <c r="B1" s="31" t="s">
        <v>2</v>
      </c>
      <c r="C1" s="31"/>
      <c r="D1" s="31"/>
      <c r="E1" s="31"/>
      <c r="F1" s="31"/>
      <c r="G1" s="31"/>
      <c r="H1" s="31"/>
      <c r="I1" s="31"/>
    </row>
    <row r="2" spans="1:9" ht="16.5" customHeight="1">
      <c r="B2" s="3"/>
      <c r="C2" s="12"/>
      <c r="D2" s="12"/>
      <c r="E2" s="12"/>
      <c r="F2" s="12"/>
      <c r="G2" s="12"/>
      <c r="H2" s="13"/>
      <c r="I2" s="13"/>
    </row>
    <row r="3" spans="1:9" ht="18.75" customHeight="1">
      <c r="B3" s="10" t="s">
        <v>3</v>
      </c>
      <c r="C3" s="14">
        <v>100000</v>
      </c>
      <c r="D3" s="15" t="s">
        <v>4</v>
      </c>
      <c r="E3" s="12"/>
      <c r="F3" s="12"/>
      <c r="G3" s="12"/>
      <c r="H3" s="13"/>
      <c r="I3" s="13"/>
    </row>
    <row r="4" spans="1:9" ht="72" customHeight="1">
      <c r="A4" s="26" t="s">
        <v>13</v>
      </c>
      <c r="B4" s="4" t="s">
        <v>1</v>
      </c>
      <c r="C4" s="16" t="s">
        <v>5</v>
      </c>
      <c r="D4" s="16" t="s">
        <v>6</v>
      </c>
      <c r="E4" s="16" t="s">
        <v>9</v>
      </c>
      <c r="F4" s="16" t="s">
        <v>0</v>
      </c>
      <c r="G4" s="16" t="s">
        <v>11</v>
      </c>
      <c r="H4" s="16" t="s">
        <v>7</v>
      </c>
      <c r="I4" s="16" t="s">
        <v>8</v>
      </c>
    </row>
    <row r="5" spans="1:9" ht="24">
      <c r="A5" s="27">
        <v>241978</v>
      </c>
      <c r="B5" s="6">
        <v>1</v>
      </c>
      <c r="C5" s="1">
        <f>C3</f>
        <v>100000</v>
      </c>
      <c r="D5" s="18">
        <v>1.5</v>
      </c>
      <c r="E5" s="17">
        <f>$C$3*D5/100</f>
        <v>1500</v>
      </c>
      <c r="F5" s="30">
        <v>0</v>
      </c>
      <c r="G5" s="17">
        <f>E5+F5</f>
        <v>1500</v>
      </c>
      <c r="H5" s="19">
        <f>G5/365</f>
        <v>4.1095890410958908</v>
      </c>
      <c r="I5" s="20">
        <f>G5/12</f>
        <v>125</v>
      </c>
    </row>
    <row r="6" spans="1:9" ht="24">
      <c r="B6" s="6">
        <v>2</v>
      </c>
      <c r="C6" s="1">
        <f>C5-E5</f>
        <v>98500</v>
      </c>
      <c r="D6" s="18">
        <v>2.5</v>
      </c>
      <c r="E6" s="17">
        <f t="shared" ref="E6:E19" si="0">$C$3*D6/100</f>
        <v>2500</v>
      </c>
      <c r="F6" s="21">
        <f>C6*1/100</f>
        <v>985</v>
      </c>
      <c r="G6" s="17">
        <f>E6+F6</f>
        <v>3485</v>
      </c>
      <c r="H6" s="19">
        <f t="shared" ref="H6:H19" si="1">G6/365</f>
        <v>9.5479452054794525</v>
      </c>
      <c r="I6" s="20">
        <f t="shared" ref="I6:I19" si="2">G6/12</f>
        <v>290.41666666666669</v>
      </c>
    </row>
    <row r="7" spans="1:9" ht="24">
      <c r="B7" s="6">
        <v>3</v>
      </c>
      <c r="C7" s="1">
        <f t="shared" ref="C7:C19" si="3">C6-E6</f>
        <v>96000</v>
      </c>
      <c r="D7" s="18">
        <v>3</v>
      </c>
      <c r="E7" s="17">
        <f t="shared" si="0"/>
        <v>3000</v>
      </c>
      <c r="F7" s="21">
        <f>C7*1/100</f>
        <v>960</v>
      </c>
      <c r="G7" s="17">
        <f t="shared" ref="G7:G19" si="4">E7+F7</f>
        <v>3960</v>
      </c>
      <c r="H7" s="19">
        <f t="shared" si="1"/>
        <v>10.849315068493151</v>
      </c>
      <c r="I7" s="20">
        <f t="shared" si="2"/>
        <v>330</v>
      </c>
    </row>
    <row r="8" spans="1:9" ht="24">
      <c r="B8" s="6">
        <v>4</v>
      </c>
      <c r="C8" s="1">
        <f t="shared" si="3"/>
        <v>93000</v>
      </c>
      <c r="D8" s="18">
        <v>3.5</v>
      </c>
      <c r="E8" s="17">
        <f t="shared" si="0"/>
        <v>3500</v>
      </c>
      <c r="F8" s="21">
        <f>C8*1/100</f>
        <v>930</v>
      </c>
      <c r="G8" s="17">
        <f t="shared" si="4"/>
        <v>4430</v>
      </c>
      <c r="H8" s="19">
        <f t="shared" si="1"/>
        <v>12.136986301369863</v>
      </c>
      <c r="I8" s="20">
        <f t="shared" si="2"/>
        <v>369.16666666666669</v>
      </c>
    </row>
    <row r="9" spans="1:9" ht="24">
      <c r="B9" s="6">
        <v>5</v>
      </c>
      <c r="C9" s="1">
        <f t="shared" si="3"/>
        <v>89500</v>
      </c>
      <c r="D9" s="18">
        <v>4</v>
      </c>
      <c r="E9" s="17">
        <f t="shared" si="0"/>
        <v>4000</v>
      </c>
      <c r="F9" s="21">
        <f t="shared" ref="F9:F18" si="5">C9*1/100</f>
        <v>895</v>
      </c>
      <c r="G9" s="17">
        <f t="shared" si="4"/>
        <v>4895</v>
      </c>
      <c r="H9" s="19">
        <f t="shared" si="1"/>
        <v>13.41095890410959</v>
      </c>
      <c r="I9" s="20">
        <f t="shared" si="2"/>
        <v>407.91666666666669</v>
      </c>
    </row>
    <row r="10" spans="1:9" ht="24">
      <c r="B10" s="6">
        <v>6</v>
      </c>
      <c r="C10" s="1">
        <f t="shared" si="3"/>
        <v>85500</v>
      </c>
      <c r="D10" s="18">
        <v>4.5</v>
      </c>
      <c r="E10" s="17">
        <f t="shared" si="0"/>
        <v>4500</v>
      </c>
      <c r="F10" s="21">
        <f t="shared" si="5"/>
        <v>855</v>
      </c>
      <c r="G10" s="17">
        <f t="shared" si="4"/>
        <v>5355</v>
      </c>
      <c r="H10" s="19">
        <f t="shared" si="1"/>
        <v>14.671232876712329</v>
      </c>
      <c r="I10" s="20">
        <f t="shared" si="2"/>
        <v>446.25</v>
      </c>
    </row>
    <row r="11" spans="1:9" ht="24">
      <c r="B11" s="6">
        <v>7</v>
      </c>
      <c r="C11" s="1">
        <f t="shared" si="3"/>
        <v>81000</v>
      </c>
      <c r="D11" s="18">
        <v>5</v>
      </c>
      <c r="E11" s="17">
        <f t="shared" si="0"/>
        <v>5000</v>
      </c>
      <c r="F11" s="21">
        <f t="shared" si="5"/>
        <v>810</v>
      </c>
      <c r="G11" s="17">
        <f t="shared" si="4"/>
        <v>5810</v>
      </c>
      <c r="H11" s="19">
        <f t="shared" si="1"/>
        <v>15.917808219178083</v>
      </c>
      <c r="I11" s="20">
        <f t="shared" si="2"/>
        <v>484.16666666666669</v>
      </c>
    </row>
    <row r="12" spans="1:9" ht="24">
      <c r="B12" s="6">
        <v>8</v>
      </c>
      <c r="C12" s="1">
        <f t="shared" si="3"/>
        <v>76000</v>
      </c>
      <c r="D12" s="18">
        <v>6</v>
      </c>
      <c r="E12" s="17">
        <f t="shared" si="0"/>
        <v>6000</v>
      </c>
      <c r="F12" s="21">
        <f t="shared" si="5"/>
        <v>760</v>
      </c>
      <c r="G12" s="17">
        <f t="shared" si="4"/>
        <v>6760</v>
      </c>
      <c r="H12" s="19">
        <f t="shared" si="1"/>
        <v>18.520547945205479</v>
      </c>
      <c r="I12" s="20">
        <f t="shared" si="2"/>
        <v>563.33333333333337</v>
      </c>
    </row>
    <row r="13" spans="1:9" ht="24">
      <c r="B13" s="6">
        <v>9</v>
      </c>
      <c r="C13" s="1">
        <f t="shared" si="3"/>
        <v>70000</v>
      </c>
      <c r="D13" s="18">
        <v>7</v>
      </c>
      <c r="E13" s="17">
        <f t="shared" si="0"/>
        <v>7000</v>
      </c>
      <c r="F13" s="21">
        <f t="shared" si="5"/>
        <v>700</v>
      </c>
      <c r="G13" s="17">
        <f t="shared" si="4"/>
        <v>7700</v>
      </c>
      <c r="H13" s="19">
        <f t="shared" si="1"/>
        <v>21.095890410958905</v>
      </c>
      <c r="I13" s="20">
        <f t="shared" si="2"/>
        <v>641.66666666666663</v>
      </c>
    </row>
    <row r="14" spans="1:9" ht="24">
      <c r="B14" s="6">
        <v>10</v>
      </c>
      <c r="C14" s="1">
        <f t="shared" si="3"/>
        <v>63000</v>
      </c>
      <c r="D14" s="18">
        <v>8</v>
      </c>
      <c r="E14" s="17">
        <f t="shared" si="0"/>
        <v>8000</v>
      </c>
      <c r="F14" s="21">
        <f t="shared" si="5"/>
        <v>630</v>
      </c>
      <c r="G14" s="17">
        <f t="shared" si="4"/>
        <v>8630</v>
      </c>
      <c r="H14" s="19">
        <f t="shared" si="1"/>
        <v>23.643835616438356</v>
      </c>
      <c r="I14" s="20">
        <f t="shared" si="2"/>
        <v>719.16666666666663</v>
      </c>
    </row>
    <row r="15" spans="1:9" ht="24">
      <c r="B15" s="6">
        <v>11</v>
      </c>
      <c r="C15" s="1">
        <f t="shared" si="3"/>
        <v>55000</v>
      </c>
      <c r="D15" s="18">
        <v>9</v>
      </c>
      <c r="E15" s="17">
        <f t="shared" si="0"/>
        <v>9000</v>
      </c>
      <c r="F15" s="21">
        <f t="shared" si="5"/>
        <v>550</v>
      </c>
      <c r="G15" s="17">
        <f t="shared" si="4"/>
        <v>9550</v>
      </c>
      <c r="H15" s="19">
        <f t="shared" si="1"/>
        <v>26.164383561643834</v>
      </c>
      <c r="I15" s="20">
        <f t="shared" si="2"/>
        <v>795.83333333333337</v>
      </c>
    </row>
    <row r="16" spans="1:9" ht="24">
      <c r="B16" s="6">
        <v>12</v>
      </c>
      <c r="C16" s="1">
        <f t="shared" si="3"/>
        <v>46000</v>
      </c>
      <c r="D16" s="18">
        <v>10</v>
      </c>
      <c r="E16" s="17">
        <f t="shared" si="0"/>
        <v>10000</v>
      </c>
      <c r="F16" s="21">
        <f t="shared" si="5"/>
        <v>460</v>
      </c>
      <c r="G16" s="17">
        <f t="shared" si="4"/>
        <v>10460</v>
      </c>
      <c r="H16" s="19">
        <f t="shared" si="1"/>
        <v>28.657534246575342</v>
      </c>
      <c r="I16" s="20">
        <f t="shared" si="2"/>
        <v>871.66666666666663</v>
      </c>
    </row>
    <row r="17" spans="2:9" ht="24">
      <c r="B17" s="6">
        <v>13</v>
      </c>
      <c r="C17" s="1">
        <f t="shared" si="3"/>
        <v>36000</v>
      </c>
      <c r="D17" s="18">
        <v>11</v>
      </c>
      <c r="E17" s="17">
        <f t="shared" si="0"/>
        <v>11000</v>
      </c>
      <c r="F17" s="21">
        <f t="shared" si="5"/>
        <v>360</v>
      </c>
      <c r="G17" s="17">
        <f t="shared" si="4"/>
        <v>11360</v>
      </c>
      <c r="H17" s="19">
        <f t="shared" si="1"/>
        <v>31.123287671232877</v>
      </c>
      <c r="I17" s="20">
        <f t="shared" si="2"/>
        <v>946.66666666666663</v>
      </c>
    </row>
    <row r="18" spans="2:9" ht="24">
      <c r="B18" s="6">
        <v>14</v>
      </c>
      <c r="C18" s="1">
        <f t="shared" si="3"/>
        <v>25000</v>
      </c>
      <c r="D18" s="18">
        <v>12</v>
      </c>
      <c r="E18" s="17">
        <f t="shared" si="0"/>
        <v>12000</v>
      </c>
      <c r="F18" s="21">
        <f t="shared" si="5"/>
        <v>250</v>
      </c>
      <c r="G18" s="17">
        <f t="shared" si="4"/>
        <v>12250</v>
      </c>
      <c r="H18" s="19">
        <f t="shared" si="1"/>
        <v>33.561643835616437</v>
      </c>
      <c r="I18" s="20">
        <f t="shared" si="2"/>
        <v>1020.8333333333334</v>
      </c>
    </row>
    <row r="19" spans="2:9" ht="24">
      <c r="B19" s="6">
        <v>15</v>
      </c>
      <c r="C19" s="1">
        <f t="shared" si="3"/>
        <v>13000</v>
      </c>
      <c r="D19" s="18">
        <v>13</v>
      </c>
      <c r="E19" s="17">
        <f t="shared" si="0"/>
        <v>13000</v>
      </c>
      <c r="F19" s="21">
        <f>C19*1/100</f>
        <v>130</v>
      </c>
      <c r="G19" s="17">
        <f t="shared" si="4"/>
        <v>13130</v>
      </c>
      <c r="H19" s="19">
        <f t="shared" si="1"/>
        <v>35.972602739726028</v>
      </c>
      <c r="I19" s="20">
        <f t="shared" si="2"/>
        <v>1094.1666666666667</v>
      </c>
    </row>
    <row r="20" spans="2:9" ht="24">
      <c r="B20" s="32" t="s">
        <v>10</v>
      </c>
      <c r="C20" s="32"/>
      <c r="D20" s="22">
        <f>SUM(D5:D19)</f>
        <v>100</v>
      </c>
      <c r="E20" s="23">
        <f>SUM(E5:E19)</f>
        <v>100000</v>
      </c>
      <c r="F20" s="23">
        <f>SUM(F5:F19)</f>
        <v>9275</v>
      </c>
      <c r="G20" s="23">
        <f>SUM(G5:G19)</f>
        <v>109275</v>
      </c>
      <c r="H20" s="23"/>
      <c r="I20" s="23"/>
    </row>
  </sheetData>
  <mergeCells count="2">
    <mergeCell ref="B1:I1"/>
    <mergeCell ref="B20:C20"/>
  </mergeCells>
  <printOptions horizontalCentered="1"/>
  <pageMargins left="0.44" right="0.17" top="0.74803149606299213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15" zoomScaleNormal="115" workbookViewId="0">
      <selection activeCell="A5" sqref="A5"/>
    </sheetView>
  </sheetViews>
  <sheetFormatPr defaultRowHeight="15"/>
  <cols>
    <col min="2" max="2" width="9.140625" style="24" customWidth="1"/>
    <col min="3" max="3" width="16.5703125" style="24" customWidth="1"/>
    <col min="4" max="4" width="18.140625" style="24" customWidth="1"/>
    <col min="5" max="5" width="14.42578125" style="24" customWidth="1"/>
    <col min="6" max="6" width="21" style="24" customWidth="1"/>
    <col min="7" max="7" width="14" style="24" customWidth="1"/>
    <col min="8" max="8" width="13.42578125" style="24" customWidth="1"/>
    <col min="9" max="9" width="14.28515625" style="24" customWidth="1"/>
  </cols>
  <sheetData>
    <row r="1" spans="1:9" ht="24">
      <c r="B1" s="33" t="s">
        <v>2</v>
      </c>
      <c r="C1" s="33"/>
      <c r="D1" s="33"/>
      <c r="E1" s="33"/>
      <c r="F1" s="33"/>
      <c r="G1" s="33"/>
      <c r="H1" s="33"/>
      <c r="I1" s="33"/>
    </row>
    <row r="2" spans="1:9" ht="16.5" customHeight="1">
      <c r="B2" s="12"/>
      <c r="C2" s="12"/>
      <c r="D2" s="12"/>
      <c r="E2" s="12"/>
      <c r="F2" s="12"/>
      <c r="G2" s="12"/>
      <c r="H2" s="13"/>
      <c r="I2" s="13"/>
    </row>
    <row r="3" spans="1:9" ht="24.75" customHeight="1">
      <c r="B3" s="15" t="s">
        <v>3</v>
      </c>
      <c r="C3" s="14">
        <v>100000</v>
      </c>
      <c r="D3" s="15" t="s">
        <v>4</v>
      </c>
      <c r="E3" s="12"/>
      <c r="F3" s="12"/>
      <c r="G3" s="12"/>
      <c r="H3" s="13"/>
      <c r="I3" s="13"/>
    </row>
    <row r="4" spans="1:9" ht="70.5" customHeight="1">
      <c r="A4" t="s">
        <v>12</v>
      </c>
      <c r="B4" s="25" t="s">
        <v>1</v>
      </c>
      <c r="C4" s="16" t="s">
        <v>5</v>
      </c>
      <c r="D4" s="16" t="s">
        <v>6</v>
      </c>
      <c r="E4" s="16" t="s">
        <v>9</v>
      </c>
      <c r="F4" s="16" t="s">
        <v>0</v>
      </c>
      <c r="G4" s="16" t="s">
        <v>11</v>
      </c>
      <c r="H4" s="16" t="s">
        <v>7</v>
      </c>
      <c r="I4" s="16" t="s">
        <v>8</v>
      </c>
    </row>
    <row r="5" spans="1:9" ht="24">
      <c r="A5" s="27">
        <v>241978</v>
      </c>
      <c r="B5" s="28">
        <v>1</v>
      </c>
      <c r="C5" s="1">
        <f>C3</f>
        <v>100000</v>
      </c>
      <c r="D5" s="18">
        <v>3.25</v>
      </c>
      <c r="E5" s="17">
        <f>$C$3*D5/100</f>
        <v>3250</v>
      </c>
      <c r="F5" s="30">
        <v>0</v>
      </c>
      <c r="G5" s="17">
        <f t="shared" ref="G5:G14" si="0">E5+F5</f>
        <v>3250</v>
      </c>
      <c r="H5" s="19">
        <f>G5/365</f>
        <v>8.9041095890410951</v>
      </c>
      <c r="I5" s="20">
        <f t="shared" ref="I5:I14" si="1">G5/12</f>
        <v>270.83333333333331</v>
      </c>
    </row>
    <row r="6" spans="1:9" ht="24">
      <c r="B6" s="28">
        <v>2</v>
      </c>
      <c r="C6" s="1">
        <f>C5-E5</f>
        <v>96750</v>
      </c>
      <c r="D6" s="18">
        <v>5.5</v>
      </c>
      <c r="E6" s="17">
        <f t="shared" ref="E6:E14" si="2">$C$3*D6/100</f>
        <v>5500</v>
      </c>
      <c r="F6" s="21">
        <f t="shared" ref="F6:F13" si="3">C6*1/100</f>
        <v>967.5</v>
      </c>
      <c r="G6" s="17">
        <f t="shared" si="0"/>
        <v>6467.5</v>
      </c>
      <c r="H6" s="19">
        <f t="shared" ref="H6:H14" si="4">G6/365</f>
        <v>17.719178082191782</v>
      </c>
      <c r="I6" s="20">
        <f t="shared" si="1"/>
        <v>538.95833333333337</v>
      </c>
    </row>
    <row r="7" spans="1:9" ht="24">
      <c r="B7" s="28">
        <v>3</v>
      </c>
      <c r="C7" s="1">
        <f t="shared" ref="C7:C14" si="5">C6-E6</f>
        <v>91250</v>
      </c>
      <c r="D7" s="18">
        <v>6.75</v>
      </c>
      <c r="E7" s="17">
        <f t="shared" si="2"/>
        <v>6750</v>
      </c>
      <c r="F7" s="21">
        <f t="shared" si="3"/>
        <v>912.5</v>
      </c>
      <c r="G7" s="17">
        <f t="shared" si="0"/>
        <v>7662.5</v>
      </c>
      <c r="H7" s="19">
        <f t="shared" si="4"/>
        <v>20.993150684931507</v>
      </c>
      <c r="I7" s="20">
        <f t="shared" si="1"/>
        <v>638.54166666666663</v>
      </c>
    </row>
    <row r="8" spans="1:9" ht="24">
      <c r="B8" s="28">
        <v>4</v>
      </c>
      <c r="C8" s="1">
        <f t="shared" si="5"/>
        <v>84500</v>
      </c>
      <c r="D8" s="18">
        <v>7.75</v>
      </c>
      <c r="E8" s="17">
        <f t="shared" si="2"/>
        <v>7750</v>
      </c>
      <c r="F8" s="21">
        <f t="shared" si="3"/>
        <v>845</v>
      </c>
      <c r="G8" s="17">
        <f t="shared" si="0"/>
        <v>8595</v>
      </c>
      <c r="H8" s="19">
        <f t="shared" si="4"/>
        <v>23.547945205479451</v>
      </c>
      <c r="I8" s="20">
        <f t="shared" si="1"/>
        <v>716.25</v>
      </c>
    </row>
    <row r="9" spans="1:9" ht="24">
      <c r="B9" s="28">
        <v>5</v>
      </c>
      <c r="C9" s="1">
        <f t="shared" si="5"/>
        <v>76750</v>
      </c>
      <c r="D9" s="18">
        <v>9</v>
      </c>
      <c r="E9" s="17">
        <f t="shared" si="2"/>
        <v>9000</v>
      </c>
      <c r="F9" s="21">
        <f t="shared" si="3"/>
        <v>767.5</v>
      </c>
      <c r="G9" s="17">
        <f t="shared" si="0"/>
        <v>9767.5</v>
      </c>
      <c r="H9" s="19">
        <f t="shared" si="4"/>
        <v>26.760273972602739</v>
      </c>
      <c r="I9" s="20">
        <f t="shared" si="1"/>
        <v>813.95833333333337</v>
      </c>
    </row>
    <row r="10" spans="1:9" ht="24">
      <c r="B10" s="28">
        <v>6</v>
      </c>
      <c r="C10" s="1">
        <f t="shared" si="5"/>
        <v>67750</v>
      </c>
      <c r="D10" s="18">
        <v>10</v>
      </c>
      <c r="E10" s="17">
        <f t="shared" si="2"/>
        <v>10000</v>
      </c>
      <c r="F10" s="21">
        <f t="shared" si="3"/>
        <v>677.5</v>
      </c>
      <c r="G10" s="17">
        <f t="shared" si="0"/>
        <v>10677.5</v>
      </c>
      <c r="H10" s="19">
        <f t="shared" si="4"/>
        <v>29.253424657534246</v>
      </c>
      <c r="I10" s="20">
        <f t="shared" si="1"/>
        <v>889.79166666666663</v>
      </c>
    </row>
    <row r="11" spans="1:9" ht="24">
      <c r="B11" s="28">
        <v>7</v>
      </c>
      <c r="C11" s="1">
        <f t="shared" si="5"/>
        <v>57750</v>
      </c>
      <c r="D11" s="18">
        <v>11.25</v>
      </c>
      <c r="E11" s="17">
        <f t="shared" si="2"/>
        <v>11250</v>
      </c>
      <c r="F11" s="21">
        <f t="shared" si="3"/>
        <v>577.5</v>
      </c>
      <c r="G11" s="17">
        <f t="shared" si="0"/>
        <v>11827.5</v>
      </c>
      <c r="H11" s="19">
        <f t="shared" si="4"/>
        <v>32.404109589041099</v>
      </c>
      <c r="I11" s="20">
        <f t="shared" si="1"/>
        <v>985.625</v>
      </c>
    </row>
    <row r="12" spans="1:9" ht="24">
      <c r="B12" s="28">
        <v>8</v>
      </c>
      <c r="C12" s="1">
        <f t="shared" si="5"/>
        <v>46500</v>
      </c>
      <c r="D12" s="18">
        <v>13</v>
      </c>
      <c r="E12" s="17">
        <f t="shared" si="2"/>
        <v>13000</v>
      </c>
      <c r="F12" s="21">
        <f t="shared" si="3"/>
        <v>465</v>
      </c>
      <c r="G12" s="17">
        <f t="shared" si="0"/>
        <v>13465</v>
      </c>
      <c r="H12" s="19">
        <f t="shared" si="4"/>
        <v>36.890410958904113</v>
      </c>
      <c r="I12" s="20">
        <f t="shared" si="1"/>
        <v>1122.0833333333333</v>
      </c>
    </row>
    <row r="13" spans="1:9" ht="24">
      <c r="B13" s="28">
        <v>9</v>
      </c>
      <c r="C13" s="1">
        <f t="shared" si="5"/>
        <v>33500</v>
      </c>
      <c r="D13" s="18">
        <v>15.5</v>
      </c>
      <c r="E13" s="17">
        <f t="shared" si="2"/>
        <v>15500</v>
      </c>
      <c r="F13" s="21">
        <f t="shared" si="3"/>
        <v>335</v>
      </c>
      <c r="G13" s="17">
        <f t="shared" si="0"/>
        <v>15835</v>
      </c>
      <c r="H13" s="19">
        <f t="shared" si="4"/>
        <v>43.38356164383562</v>
      </c>
      <c r="I13" s="20">
        <f t="shared" si="1"/>
        <v>1319.5833333333333</v>
      </c>
    </row>
    <row r="14" spans="1:9" ht="24">
      <c r="B14" s="28">
        <v>10</v>
      </c>
      <c r="C14" s="1">
        <f t="shared" si="5"/>
        <v>18000</v>
      </c>
      <c r="D14" s="18">
        <v>18</v>
      </c>
      <c r="E14" s="17">
        <f t="shared" si="2"/>
        <v>18000</v>
      </c>
      <c r="F14" s="21">
        <f>C14*1/100</f>
        <v>180</v>
      </c>
      <c r="G14" s="17">
        <f t="shared" si="0"/>
        <v>18180</v>
      </c>
      <c r="H14" s="19">
        <f t="shared" si="4"/>
        <v>49.80821917808219</v>
      </c>
      <c r="I14" s="20">
        <f t="shared" si="1"/>
        <v>1515</v>
      </c>
    </row>
    <row r="15" spans="1:9" ht="24">
      <c r="B15" s="34" t="s">
        <v>10</v>
      </c>
      <c r="C15" s="34"/>
      <c r="D15" s="22">
        <f>SUM(D5:D14)</f>
        <v>100</v>
      </c>
      <c r="E15" s="29">
        <f>SUM(E5:E14)</f>
        <v>100000</v>
      </c>
      <c r="F15" s="23">
        <f>SUM(F5:F14)</f>
        <v>5727.5</v>
      </c>
      <c r="G15" s="23">
        <f>SUM(G5:G14)</f>
        <v>105727.5</v>
      </c>
      <c r="H15" s="23"/>
      <c r="I15" s="23"/>
    </row>
  </sheetData>
  <mergeCells count="2">
    <mergeCell ref="B1:I1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28" sqref="C28"/>
    </sheetView>
  </sheetViews>
  <sheetFormatPr defaultRowHeight="15"/>
  <cols>
    <col min="2" max="2" width="9.140625" customWidth="1"/>
    <col min="3" max="3" width="12.28515625" customWidth="1"/>
    <col min="4" max="4" width="18.140625" customWidth="1"/>
    <col min="5" max="5" width="14.42578125" customWidth="1"/>
    <col min="6" max="6" width="21" customWidth="1"/>
    <col min="7" max="7" width="14" customWidth="1"/>
    <col min="8" max="8" width="13.42578125" style="9" customWidth="1"/>
    <col min="9" max="9" width="14.28515625" style="9" customWidth="1"/>
  </cols>
  <sheetData>
    <row r="1" spans="1:9" ht="24">
      <c r="B1" s="31" t="s">
        <v>2</v>
      </c>
      <c r="C1" s="31"/>
      <c r="D1" s="31"/>
      <c r="E1" s="31"/>
      <c r="F1" s="31"/>
      <c r="G1" s="31"/>
      <c r="H1" s="31"/>
      <c r="I1" s="31"/>
    </row>
    <row r="2" spans="1:9" ht="16.5" customHeight="1">
      <c r="B2" s="3"/>
      <c r="C2" s="3"/>
      <c r="D2" s="3"/>
      <c r="E2" s="3"/>
      <c r="F2" s="3"/>
      <c r="G2" s="3"/>
      <c r="H2" s="7"/>
      <c r="I2" s="7"/>
    </row>
    <row r="3" spans="1:9" ht="24.75" customHeight="1">
      <c r="B3" s="10" t="s">
        <v>3</v>
      </c>
      <c r="C3" s="14">
        <v>100000</v>
      </c>
      <c r="D3" s="10" t="s">
        <v>4</v>
      </c>
      <c r="E3" s="3"/>
      <c r="F3" s="3"/>
      <c r="G3" s="3"/>
      <c r="H3" s="7"/>
      <c r="I3" s="7"/>
    </row>
    <row r="4" spans="1:9" ht="72" customHeight="1">
      <c r="A4" t="s">
        <v>12</v>
      </c>
      <c r="B4" s="4" t="s">
        <v>1</v>
      </c>
      <c r="C4" s="5" t="s">
        <v>5</v>
      </c>
      <c r="D4" s="5" t="s">
        <v>6</v>
      </c>
      <c r="E4" s="5" t="s">
        <v>9</v>
      </c>
      <c r="F4" s="5" t="s">
        <v>0</v>
      </c>
      <c r="G4" s="5" t="s">
        <v>11</v>
      </c>
      <c r="H4" s="8" t="s">
        <v>7</v>
      </c>
      <c r="I4" s="8" t="s">
        <v>8</v>
      </c>
    </row>
    <row r="5" spans="1:9" ht="24">
      <c r="A5" s="27">
        <v>241978</v>
      </c>
      <c r="B5" s="11">
        <v>1</v>
      </c>
      <c r="C5" s="1">
        <f>C3</f>
        <v>100000</v>
      </c>
      <c r="D5" s="2">
        <v>10</v>
      </c>
      <c r="E5" s="17">
        <f t="shared" ref="E5:E9" si="0">$C$3*D5/100</f>
        <v>10000</v>
      </c>
      <c r="F5" s="30">
        <v>0</v>
      </c>
      <c r="G5" s="17">
        <f t="shared" ref="G5:G9" si="1">E5+F5</f>
        <v>10000</v>
      </c>
      <c r="H5" s="19">
        <f>G5/365</f>
        <v>27.397260273972602</v>
      </c>
      <c r="I5" s="20">
        <f t="shared" ref="I5:I9" si="2">G5/12</f>
        <v>833.33333333333337</v>
      </c>
    </row>
    <row r="6" spans="1:9" ht="24">
      <c r="B6" s="11">
        <v>2</v>
      </c>
      <c r="C6" s="1">
        <f t="shared" ref="C6:C9" si="3">C5-E5</f>
        <v>90000</v>
      </c>
      <c r="D6" s="2">
        <v>17.25</v>
      </c>
      <c r="E6" s="17">
        <f t="shared" si="0"/>
        <v>17250</v>
      </c>
      <c r="F6" s="21">
        <f>C6*1/100</f>
        <v>900</v>
      </c>
      <c r="G6" s="17">
        <f t="shared" si="1"/>
        <v>18150</v>
      </c>
      <c r="H6" s="19">
        <f t="shared" ref="H6:H9" si="4">G6/365</f>
        <v>49.726027397260275</v>
      </c>
      <c r="I6" s="20">
        <f t="shared" si="2"/>
        <v>1512.5</v>
      </c>
    </row>
    <row r="7" spans="1:9" ht="24">
      <c r="B7" s="11">
        <v>3</v>
      </c>
      <c r="C7" s="1">
        <f t="shared" si="3"/>
        <v>72750</v>
      </c>
      <c r="D7" s="2">
        <v>20.75</v>
      </c>
      <c r="E7" s="17">
        <f t="shared" si="0"/>
        <v>20750</v>
      </c>
      <c r="F7" s="21">
        <f t="shared" ref="F7:F8" si="5">C7*1/100</f>
        <v>727.5</v>
      </c>
      <c r="G7" s="17">
        <f t="shared" si="1"/>
        <v>21477.5</v>
      </c>
      <c r="H7" s="19">
        <f t="shared" si="4"/>
        <v>58.842465753424655</v>
      </c>
      <c r="I7" s="20">
        <f t="shared" si="2"/>
        <v>1789.7916666666667</v>
      </c>
    </row>
    <row r="8" spans="1:9" ht="24">
      <c r="B8" s="11">
        <v>4</v>
      </c>
      <c r="C8" s="1">
        <f t="shared" si="3"/>
        <v>52000</v>
      </c>
      <c r="D8" s="2">
        <v>24.25</v>
      </c>
      <c r="E8" s="17">
        <f t="shared" si="0"/>
        <v>24250</v>
      </c>
      <c r="F8" s="21">
        <f t="shared" si="5"/>
        <v>520</v>
      </c>
      <c r="G8" s="17">
        <f t="shared" si="1"/>
        <v>24770</v>
      </c>
      <c r="H8" s="19">
        <f t="shared" si="4"/>
        <v>67.863013698630141</v>
      </c>
      <c r="I8" s="20">
        <f t="shared" si="2"/>
        <v>2064.1666666666665</v>
      </c>
    </row>
    <row r="9" spans="1:9" ht="24">
      <c r="B9" s="11">
        <v>5</v>
      </c>
      <c r="C9" s="1">
        <f t="shared" si="3"/>
        <v>27750</v>
      </c>
      <c r="D9" s="2">
        <v>27.75</v>
      </c>
      <c r="E9" s="17">
        <f t="shared" si="0"/>
        <v>27750</v>
      </c>
      <c r="F9" s="21">
        <f>C9*1/100</f>
        <v>277.5</v>
      </c>
      <c r="G9" s="17">
        <f t="shared" si="1"/>
        <v>28027.5</v>
      </c>
      <c r="H9" s="19">
        <f t="shared" si="4"/>
        <v>76.787671232876718</v>
      </c>
      <c r="I9" s="20">
        <f t="shared" si="2"/>
        <v>2335.625</v>
      </c>
    </row>
    <row r="10" spans="1:9" ht="24">
      <c r="B10" s="32" t="s">
        <v>10</v>
      </c>
      <c r="C10" s="32"/>
      <c r="D10" s="11">
        <f>SUM(D5:D9)</f>
        <v>100</v>
      </c>
      <c r="E10" s="23">
        <f>SUM(E5:E9)</f>
        <v>100000</v>
      </c>
      <c r="F10" s="23">
        <f>SUM(F5:F9)</f>
        <v>2425</v>
      </c>
      <c r="G10" s="23">
        <f>SUM(G5:G9)</f>
        <v>102425</v>
      </c>
      <c r="H10" s="23"/>
      <c r="I10" s="23"/>
    </row>
  </sheetData>
  <mergeCells count="2">
    <mergeCell ref="B1:I1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 ปี</vt:lpstr>
      <vt:lpstr>10 ปี</vt:lpstr>
      <vt:lpstr>5 ปี</vt:lpstr>
      <vt:lpstr>'15 ปี'!Print_Area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Nedchanok Thongon</dc:creator>
  <cp:lastModifiedBy>Sukritta Phumduang</cp:lastModifiedBy>
  <cp:lastPrinted>2018-02-22T08:09:29Z</cp:lastPrinted>
  <dcterms:created xsi:type="dcterms:W3CDTF">2018-02-02T02:49:56Z</dcterms:created>
  <dcterms:modified xsi:type="dcterms:W3CDTF">2019-06-12T09:24:11Z</dcterms:modified>
</cp:coreProperties>
</file>