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monlikak\Desktop\ปปช\จริง\"/>
    </mc:Choice>
  </mc:AlternateContent>
  <xr:revisionPtr revIDLastSave="0" documentId="13_ncr:40009_{54D5FEC6-71E1-4955-9FDF-C312FA26FD41}" xr6:coauthVersionLast="47" xr6:coauthVersionMax="47" xr10:uidLastSave="{00000000-0000-0000-0000-000000000000}"/>
  <bookViews>
    <workbookView xWindow="-120" yWindow="-120" windowWidth="29040" windowHeight="15840" activeTab="1"/>
  </bookViews>
  <sheets>
    <sheet name="รายงานสรุป" sheetId="3" r:id="rId1"/>
    <sheet name="ผลการจัดซื้อจัดจ้าง" sheetId="1" r:id="rId2"/>
    <sheet name="เอกสารแนบ 1" sheetId="4" r:id="rId3"/>
    <sheet name="เอกสารแนบ 2" sheetId="5" r:id="rId4"/>
    <sheet name="Sheet2" sheetId="2"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3" l="1"/>
  <c r="F11" i="3"/>
  <c r="F103" i="4"/>
  <c r="G101" i="5"/>
  <c r="G100" i="5"/>
  <c r="G98" i="5"/>
  <c r="G97" i="5"/>
  <c r="G96" i="5"/>
  <c r="G95" i="5"/>
  <c r="G94" i="5"/>
  <c r="G91" i="5"/>
  <c r="G90" i="5"/>
  <c r="G88" i="5"/>
  <c r="G43" i="5"/>
  <c r="G35" i="5"/>
  <c r="G33" i="5"/>
  <c r="G32" i="5"/>
  <c r="G30" i="5"/>
  <c r="G27" i="5"/>
  <c r="G102" i="5"/>
  <c r="G20" i="5"/>
  <c r="M85" i="1"/>
  <c r="M84" i="1"/>
  <c r="M26" i="1"/>
  <c r="M22" i="1"/>
  <c r="L84" i="1"/>
  <c r="H85" i="1"/>
  <c r="H84" i="1"/>
</calcChain>
</file>

<file path=xl/sharedStrings.xml><?xml version="1.0" encoding="utf-8"?>
<sst xmlns="http://schemas.openxmlformats.org/spreadsheetml/2006/main" count="2427" uniqueCount="995">
  <si>
    <t>ชื่อหน่วยงาน</t>
  </si>
  <si>
    <t>อำเภอ</t>
  </si>
  <si>
    <t>จังหวัด</t>
  </si>
  <si>
    <t>ปีงบประมาณ</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</si>
  <si>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</si>
  <si>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</si>
  <si>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</si>
  <si>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</si>
  <si>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</si>
  <si>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</si>
  <si>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เลขประจำตัวผู้เสียภาษี</t>
  </si>
  <si>
    <t>รายชื่อผู้ประกอบการที่ได้รับการคัดเลือก</t>
  </si>
  <si>
    <t xml:space="preserve">วันที่ลงนามในสัญญา </t>
  </si>
  <si>
    <t>วันสิ้นสุดสัญญา</t>
  </si>
  <si>
    <t>ประเภทหน่วยงาน</t>
  </si>
  <si>
    <t>กระทรวง</t>
  </si>
  <si>
    <t>กระทรวงกลาโหม</t>
  </si>
  <si>
    <t>กรมหรือเทียบเท่า</t>
  </si>
  <si>
    <t>กระบี่</t>
  </si>
  <si>
    <t>กระทรวงการคลัง</t>
  </si>
  <si>
    <t>กองทุน</t>
  </si>
  <si>
    <t>กรุงเทพมหานคร</t>
  </si>
  <si>
    <t>กระทรวงการต่างประเทศ</t>
  </si>
  <si>
    <t>กาญจนบุรี</t>
  </si>
  <si>
    <t>กระทรวงการท่องเที่ยวและกีฬา</t>
  </si>
  <si>
    <t>เทศบาลตำบล</t>
  </si>
  <si>
    <t>กําแพงเพชร</t>
  </si>
  <si>
    <t>กระทรวงการพัฒนาสังคมและความมั่นคงของมนุษย์</t>
  </si>
  <si>
    <t>เทศบาลนคร</t>
  </si>
  <si>
    <t>กาฬสินธุ์</t>
  </si>
  <si>
    <t>กระทรวงการอุดมศึกษา วิทยาศาสตร์ วิจัยและนวัตกรรม</t>
  </si>
  <si>
    <t>เทศบาลเมือง</t>
  </si>
  <si>
    <t>ขอนแก่น</t>
  </si>
  <si>
    <t>กระทรวงเกษตรและสหกรณ์</t>
  </si>
  <si>
    <t>รัฐวิสาหกิจ</t>
  </si>
  <si>
    <t>จันทบุรี</t>
  </si>
  <si>
    <t>กระทรวงคมนาคม</t>
  </si>
  <si>
    <t>สถาบันอุดมศึกษา</t>
  </si>
  <si>
    <t>ฉะเชิงเทรา</t>
  </si>
  <si>
    <t>กระทรวงดิจิทัลเพื่อเศรษฐกิจและสังคม</t>
  </si>
  <si>
    <t>หน่วยงานของรัฐอื่น ๆ</t>
  </si>
  <si>
    <t>ชลบุรี</t>
  </si>
  <si>
    <t>กระทรวงทรัพยากรธรรมชาติและสิ่งแวดล้อม</t>
  </si>
  <si>
    <t>หน่วยงานในสังกัดรัฐสภา</t>
  </si>
  <si>
    <t>ชัยนาท</t>
  </si>
  <si>
    <t>กระทรวงพลังงาน</t>
  </si>
  <si>
    <t>องค์กรปกครองส่วนท้องถิ่นรูปแบบพิเศษ</t>
  </si>
  <si>
    <t>ชัยภูมิ</t>
  </si>
  <si>
    <t>กระทรวงพาณิชย์</t>
  </si>
  <si>
    <t>องค์กรศาล</t>
  </si>
  <si>
    <t>ชุมพร</t>
  </si>
  <si>
    <t>กระทรวงมหาดไทย</t>
  </si>
  <si>
    <t>องค์กรอัยการ</t>
  </si>
  <si>
    <t>เชียงราย</t>
  </si>
  <si>
    <t>กระทรวงยุติธรรม</t>
  </si>
  <si>
    <t>องค์กรอิสระ</t>
  </si>
  <si>
    <t>เชียงใหม่</t>
  </si>
  <si>
    <t>กระทรวงแรงงาน</t>
  </si>
  <si>
    <t>องค์การบริหารส่วนจังหวัด</t>
  </si>
  <si>
    <t>ตรัง</t>
  </si>
  <si>
    <t>กระทรวงวัฒนธรรม</t>
  </si>
  <si>
    <t>องค์การบริหารส่วนตำบล</t>
  </si>
  <si>
    <t>ตราด</t>
  </si>
  <si>
    <t>กระทรวงศึกษาธิการ</t>
  </si>
  <si>
    <t>องค์การมหาชน</t>
  </si>
  <si>
    <t>ตาก</t>
  </si>
  <si>
    <t>กระทรวงสาธารณสุข</t>
  </si>
  <si>
    <t>นครนายก</t>
  </si>
  <si>
    <t>กระทรวงอุตสาหกรรม</t>
  </si>
  <si>
    <t>นครปฐม</t>
  </si>
  <si>
    <t>ไม่สังกัดสํานักนายกรัฐมนตรี กระทรวง หรือทบวง</t>
  </si>
  <si>
    <t>นครพนม</t>
  </si>
  <si>
    <t>สำนักนายกรัฐมนตรี</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</si>
  <si>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</si>
  <si>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</si>
  <si>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</si>
  <si>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</si>
  <si>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</si>
  <si>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</si>
  <si>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</si>
  <si>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</si>
  <si>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</si>
  <si>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</si>
  <si>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</si>
  <si>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</si>
  <si>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</si>
  <si>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</si>
  <si>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</si>
  <si>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</si>
  <si>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</si>
  <si>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</si>
  <si>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เพชรบุรี</t>
  </si>
  <si>
    <t>เพชรบูรณ์</t>
  </si>
  <si>
    <t>แพร่</t>
  </si>
  <si>
    <t>ภูเก็ต</t>
  </si>
  <si>
    <t>มหาสารคาม</t>
  </si>
  <si>
    <t>มุกดาหาร</t>
  </si>
  <si>
    <t>แม่ฮ่องสอน</t>
  </si>
  <si>
    <t>ยโสธร</t>
  </si>
  <si>
    <t>ยะลา</t>
  </si>
  <si>
    <t>ร้อยเอ็ด</t>
  </si>
  <si>
    <t>ระนอง</t>
  </si>
  <si>
    <t>ระยอง</t>
  </si>
  <si>
    <t>ราชบุรี</t>
  </si>
  <si>
    <t>ลพบุรี</t>
  </si>
  <si>
    <t>ลําปาง</t>
  </si>
  <si>
    <t>ลําพูน</t>
  </si>
  <si>
    <t>เลย</t>
  </si>
  <si>
    <t>ศรีสะเกษ</t>
  </si>
  <si>
    <t>สกลนคร</t>
  </si>
  <si>
    <t>สงขลา</t>
  </si>
  <si>
    <t>สตูล</t>
  </si>
  <si>
    <t>สมุทรปราการ</t>
  </si>
  <si>
    <t>สมุทรสงคราม</t>
  </si>
  <si>
    <t>สมุทรสาคร</t>
  </si>
  <si>
    <t>สระแก้ว</t>
  </si>
  <si>
    <t>สระบุรี</t>
  </si>
  <si>
    <t>ส่วนกลาง</t>
  </si>
  <si>
    <t>สิงห์บุรี</t>
  </si>
  <si>
    <t>สุโขทัย</t>
  </si>
  <si>
    <t>สุพรรณบุรี</t>
  </si>
  <si>
    <t>สุราษฎร์ธานี</t>
  </si>
  <si>
    <t>สุรินทร์</t>
  </si>
  <si>
    <t>หนองคาย</t>
  </si>
  <si>
    <t>หนองบัวลําภู</t>
  </si>
  <si>
    <t>อ่างทอง</t>
  </si>
  <si>
    <t>อํานาจเจริญ</t>
  </si>
  <si>
    <t>อุดรธานี</t>
  </si>
  <si>
    <t>อุตรดิตถ์</t>
  </si>
  <si>
    <t>อุทัยธานี</t>
  </si>
  <si>
    <t>อุบลราชธานี</t>
  </si>
  <si>
    <t>ประจำปีงบประมาณ พ.ศ. 2566</t>
  </si>
  <si>
    <t>สรุปรายการจัดซื้อจัดจ้างจำแนกตามวิธีการจัดซื้อจัดจ้าง</t>
  </si>
  <si>
    <t>จำนวน</t>
  </si>
  <si>
    <t>รวม</t>
  </si>
  <si>
    <t>งบประมาณ (บาท)</t>
  </si>
  <si>
    <t>วิธีประกาศเชิญชวนทั่วไป</t>
  </si>
  <si>
    <t>วิธีคัดเลือก</t>
  </si>
  <si>
    <t>วิธีเฉพาะเจาะจง</t>
  </si>
  <si>
    <t>วิธีประกวดแบบ</t>
  </si>
  <si>
    <t>ปัญหา/อุปสรรค</t>
  </si>
  <si>
    <t>ข้อเสนอแนะ</t>
  </si>
  <si>
    <t xml:space="preserve">อื่น ๆ </t>
  </si>
  <si>
    <t>ราคาที่ตกลงซื้อหรือจ้าง (บาท)</t>
  </si>
  <si>
    <t>เลขที่โครงการ</t>
  </si>
  <si>
    <t>รายงานสรุปผลการจัดซื้อจัดจ้างของกองทุนเงินให้กู้ยืมเพื่อการศึกษา</t>
  </si>
  <si>
    <t>-</t>
  </si>
  <si>
    <t>กองทุนเงินให้กู้ยืมเพื่อการศึกษา</t>
  </si>
  <si>
    <t>ดินแดง</t>
  </si>
  <si>
    <t>หน่วยงานของรัฐ</t>
  </si>
  <si>
    <t>สังกัดกระทรวงการคลัง</t>
  </si>
  <si>
    <t>จ้างเหมาบริการพนักงานขับรถยนต์ประจำกองทุนฯ จำนวน 5 อัตรา ระยะเวลา 36 เดือน ตั้งแต่วันที่ 1 ต.ค.65 ถึง 30 ก.ย.68</t>
  </si>
  <si>
    <t>เช่าบริการเครือข่าย Internet (Sim Card) 
จำนวน 21 หมายเลข</t>
  </si>
  <si>
    <t>จ้างบริการบำรุงรักษากล้องวงจรปิดสำนักงาน อาคารเอไอเอฯ จำนวน 11 ชุด</t>
  </si>
  <si>
    <t>ซื้อน้ำมันเชื้อเพลิงสำหรับรถยนต์ส่วนกลางเพื่อใช้ปฏิบัติงานกองทุนฯ ประจำปีงบประมาณ 2566</t>
  </si>
  <si>
    <t>จ้างบริการล้างทำความสะอาดเครื่องปรับอากาศ จำนวน 6 เครื่อง ภายในสำนักงานกองทุนฯ ชั้น 10 อาคารรุ่งโรจน์ธนกุล</t>
  </si>
  <si>
    <t>จ้างบริษัทกำจัดแมลงภายในสำนักงานกองทุนฯ อาคารเอไอเอ ชั้น 5-6 และอาคารรุ่งโรจน์ธนกุล ชั้น 10</t>
  </si>
  <si>
    <t>ซื้อหมึกเครื่องพิมพ์ ไตรมาสที่ 1/2566</t>
  </si>
  <si>
    <t xml:space="preserve">ซื้อคูปองน้ำดื่ม (สปริงเคิล) </t>
  </si>
  <si>
    <t>ซื้อกระดาษ A4 หนา 70 แกรม ประจำปีงบประมาณ 2566 จำนวน 4,000 รีม</t>
  </si>
  <si>
    <t xml:space="preserve">ซื้อวัสดุสำนักงาน ไตรมาส 1/2566 
</t>
  </si>
  <si>
    <t>ซื้อน้ำดื่มกองทุนฯ แบบขวด ครั้งที่ 1</t>
  </si>
  <si>
    <t>ซื้อเครื่องโปรเจคเตอร์ จำนวน 2 เครื่อง สำหรับห้องประชุม 5A และ 6C พร้อมติดตั้ง</t>
  </si>
  <si>
    <t xml:space="preserve">ซื้อซองจดหมายกองทุนฯ
</t>
  </si>
  <si>
    <t>จ้างบริการรื้อถอน และติดตั้งผ้าม่านกรองแสง 
อาคารรุ่งโรจน์ธนกุล</t>
  </si>
  <si>
    <t>ซื้อหมึกเครื่องพิมพ์ ไตรมาสที่ 2/2566</t>
  </si>
  <si>
    <t>ซื้อถังต้มน้ำไฟฟ้า จำนวน 1 ถัง</t>
  </si>
  <si>
    <t>ซื้อวัสดุสำนักงาน ไตรมาสที่ 2/2566 จำนวน 45 รายการ</t>
  </si>
  <si>
    <t>ซื้อหมึกเครื่องพิมพ์ ไตรมาสที่ 3/2566</t>
  </si>
  <si>
    <t xml:space="preserve">จ้างปรับปรุงพื้นที่สำนักงานกองทุนฯ อาคารเอไอเอ แคปปิตอล เซ็นเตอร์ ชั้น 5 </t>
  </si>
  <si>
    <t>ซื้อน้ำดื่มกองทุนฯ แบบขวด  ครั้งที่ 2</t>
  </si>
  <si>
    <t>ซื้อวัสดุสำนักงาน ไตรมาสที่ 3/2566</t>
  </si>
  <si>
    <t>ซื้อโต๊ะ เก้าอี้ และลิ้นชัก ประจำปี 2566</t>
  </si>
  <si>
    <t>ซื้อหมึกเครื่องพิมพ์ ไตรมาสที่ 4/2566</t>
  </si>
  <si>
    <t>ซื้อยารักษาโรค จำนวน 6 รายการ</t>
  </si>
  <si>
    <t>ซื้อวัสดุสำนักงาน ไตรมาสที่ 4/2566</t>
  </si>
  <si>
    <t>ซื้อน้ำดื่มกองทุนฯ แบบขวด ครั้งที่ 3</t>
  </si>
  <si>
    <t>จ้างที่ปรึกษาเพื่อทำการศึกษาและวิจัย ผลตอบแทนที่สังคมได้รับจากกองทุนเงินให้กู้ยืมเพื่อการศึกษา และแนวทางการดำเนินงานในอนาคตที่จะส่งผลต่อการพัฒนาศักยภาพทุนมนุษย์เพื่อพัฒนาประเทศ</t>
  </si>
  <si>
    <t>ซื้อโทรศัพท์มือถือ</t>
  </si>
  <si>
    <t xml:space="preserve">จ้างบริการดูแลและปฎิบัติการด้านคอมพิวเตอร์และเครือข่าย (IT Operation) 
 </t>
  </si>
  <si>
    <t xml:space="preserve">จ้างบำรุงรักษาอุปกรณ์เครือข่าย Switch และ Access Point ที่สำนักงานกองทุนฯ </t>
  </si>
  <si>
    <t xml:space="preserve">เช่าใช้บริการวงจรสื่อสัญญาณความเร็วสูง สำหรับศูนย์คอมพิวเตอร์ </t>
  </si>
  <si>
    <t xml:space="preserve">จ้างบำรุงรักษาระบบงาน Contact Center </t>
  </si>
  <si>
    <t>จ้างบำรุงรักษาอุปกรณ์สนับสนุนระบบศูนย์คอมพิวเตอร์ สำหรับศูนย์คอมพิวเตอร์หลักและสำนักงานกองทุนฯ</t>
  </si>
  <si>
    <t>เช่าใช้วงจรสื่อสารแบบส่วนตัว (Private Link) ความเร็ว 100 Mbps จำนวน 2 วงจร</t>
  </si>
  <si>
    <t>จ้างบำรุงรักษาเครื่องคอมพิวเตอร์แม่ข่ายและอุปกรณ์เครือข่าย Software ระบบงานของศูนย์คอมพิวเตอร์และสำนักงานกองทุนฯ</t>
  </si>
  <si>
    <t xml:space="preserve">จ้างบำรุงรักษาระบบสารสนเทศงานบริหารทั่วไป Enterprise Resource Planning (ERP) </t>
  </si>
  <si>
    <t xml:space="preserve">เช่าเครื่องคอมพิวเตอร์ เครื่องคอมพิวเตอร์แบบพกพา พร้อมลิขสิทธิ์โปรแกรม สแกนเนอร์ และเครื่องพิมพ์ ระยะเวลา 36 เดือน </t>
  </si>
  <si>
    <t>เช่าใช้วงจรสื่อสารเชื่อมโยงระบบเครือข่ายคอมพิวเตอร์ อาคารรุ่งโรจน์ ธนกุล จำนวน 2 วงจร</t>
  </si>
  <si>
    <t xml:space="preserve">จ้างบริหารจัดการด้านงานบริการเทคโนโลยีสารสนเทศ ดูแลระบบความมั่นคงปลอดภัย และปฏิบัติตามมาตรฐานการจัดการความมั่นคงปลอดภัยของสารสนเทศ 
(IT Service management) </t>
  </si>
  <si>
    <t>ซื้อสิทธิการใช้งานระบบป้องกันการโจมตีเว็บไซต์</t>
  </si>
  <si>
    <t xml:space="preserve">เช่าใช้สัญญาณอินเทอร์เน็ตความเร็วสูง ศูนย์คอมพิวเตอร์หลักสำหรับระบบงาน Back office </t>
  </si>
  <si>
    <t>ซื้อคอมพิวเตอร์แม่ข่ายแบบเสมือนสำหรับศูนย์คอมพิวเตอร์หลัก</t>
  </si>
  <si>
    <t>จ้างย้ายรื้อถอนศูนย์คอมพิวเตอร์และทำการปรับปรุงพื้นที่เช่าเพื่อการคืนพื้นที่ (ธอส.)</t>
  </si>
  <si>
    <t>จ้างบำรุงรักษาเว็ปไซต์กองทุนเงินให้กู้ยืมเพื่อการศึกษา</t>
  </si>
  <si>
    <t>ซื้อสิทธิการใช้งานระบบ Zoom</t>
  </si>
  <si>
    <t>ซื้อโปรแกรม Monitor ระบบเครือข่ายคอมพิวเตอร์</t>
  </si>
  <si>
    <t>จ้างพัฒนาระบบประมวลผลและจัดเก็บข้อมูลแบบอัตโนมัติด้วยเทคโนโลยี Robotic Process Automation (RPA)</t>
  </si>
  <si>
    <t>จ้างพัฒนาระบบบริหารจัดการคลังข้อมูลการเรียนรู้ และจิตสาธารณะเพื่อสังคม (LMS:Learnning Management System and Corporate Social Responsibility)</t>
  </si>
  <si>
    <t>จ้างบำรุงรักษาระบบจัดการผู้ใช้งานและรหัสผ่านด้วยตัวเอง</t>
  </si>
  <si>
    <t>ซื้อสิทธิการใช้งานโปรแกรมจัดการฐานข้อมูล Microsoft SQL Server สำหรับระบบการตรวจสอบข้อมูลของกรมบังคับคดี</t>
  </si>
  <si>
    <t>จ้างขนย้ายเครื่องคอมพิวเตอร์แม่ข่ายและอุปกรณ์เครือข่ายพร้อมติดตั้ง</t>
  </si>
  <si>
    <t>ซื้อระบบตรวจสอบและป้องกันการบุกรุก Intrusion Prevention System (IPS) ระยะที่ 1</t>
  </si>
  <si>
    <t xml:space="preserve">เช่าใช้สัญญาณอินเทอร์เน็ตความเร็วสูง สำหรับสำนักงานกองทุนฯ </t>
  </si>
  <si>
    <t>จ้างบำรุงรักษาระบบสแกนใบหน้าและควบคุมการเข้าออก ของพนักงานกองทุนฯ</t>
  </si>
  <si>
    <t>จ้างบริการส่งข้อความ SMS</t>
  </si>
  <si>
    <t>จ้างบำรุงรักษาเครื่องมือพัฒนาระบบงานสารสนเทศ</t>
  </si>
  <si>
    <t>เช่าศูนย์คอมพิวเตอร์สำรองสำหรับระบบงาน Back office</t>
  </si>
  <si>
    <t>จ้างบำรุงรักษาระบบบริหารจัดการเครื่องคอมพิวเตอร์ภายใน</t>
  </si>
  <si>
    <t>ซื้อสิทธิการใช้งานระบบ SSL Certification (ระยะเวลาอย่างน้อย 1 ปี</t>
  </si>
  <si>
    <t>ซื้อสิทธิการใช้งานโปรแกรมประชุมออนไลน์ (WebEx)</t>
  </si>
  <si>
    <t>จ้างบำรุงรักษาซอฟต์แวร์ระบบเครื่องแม่ข่ายเสมือนสำหรับระบบงาน Back Office</t>
  </si>
  <si>
    <t>ซื้อสิทธิการใช้ Domain Name ระยะเวลา 3 ปี</t>
  </si>
  <si>
    <t xml:space="preserve">จ้างจัดทำกระบวนการบริหารความเสี่ยง และกำกับด้านเทคโนโลยีและระบบดิจิทัล </t>
  </si>
  <si>
    <t xml:space="preserve">ซื้อระบบเครือข่ายไร้สาย (WIFI) และระบบบริหารจัดการนโยบายควบคุมการใช้งานระบบเครือข่ายคอมพิวเตอร์ (NAC) </t>
  </si>
  <si>
    <t>ซื้อระบบรักษาความมั่นคงปลอดภัยสำหรับระบบจดหมายอิเล็กทรอนิกส์ (e-Mail Security Gateway)</t>
  </si>
  <si>
    <t xml:space="preserve">จ้างพัฒนาและปรับปรุงระบบสารสนเทศงานบริหารทั่วไป Enterprise Resource Planning (ERP) </t>
  </si>
  <si>
    <t xml:space="preserve">จ้างบริหารจัดการระบบลูกค้าสัมพันธ์ 
</t>
  </si>
  <si>
    <t xml:space="preserve">จ้างบริการตรวจข่าวออนไลน์ News Clipping </t>
  </si>
  <si>
    <t>จ้างบริการ Line Official Account</t>
  </si>
  <si>
    <t xml:space="preserve">จ้างบริการติดตามความเคลื่อนไหวบนสื่อสังคมออนไลน์ (Social Monitoring) </t>
  </si>
  <si>
    <t xml:space="preserve">จ้างผลิตของที่ระลึกสำหรับกิจกรรมพิเศษ (กระปุกออมเงิน)
</t>
  </si>
  <si>
    <t xml:space="preserve">ซื้อกระเป๋าและขนมสำหรับสื่อมวลชนเทศกาลปีใหม่  
</t>
  </si>
  <si>
    <t>จ้างผลิตของที่ระลึกสำหรับผู้บริหาร</t>
  </si>
  <si>
    <t>จ้างผลิตและเผยแพร่รายงานประจำปี 2565</t>
  </si>
  <si>
    <t>จ้างผลิตและเผยแพร่ประชาสัมพันธ์ผ่านสื่อออนไลน์</t>
  </si>
  <si>
    <t>จ้างบริการสำรวจความพึงพอใจของผู้ใช้บริการต่อการดำเนินงานกองทุนเงินให้กู้ยืมเพื่อการศึกษา</t>
  </si>
  <si>
    <t>ซื้อเครื่องไทยธรรมสำหรับงานทำบุญเลี้ยงพระ</t>
  </si>
  <si>
    <t>จ้างบริการตรวจสอบสถิติการเยี่ยมชมเว็บไซต์ (Truehits)</t>
  </si>
  <si>
    <t>จ้างเผยแพร่งประชาสัมพันธ์ผ่านสื่อรถไฟฟ้า MRT</t>
  </si>
  <si>
    <t>จ้างเผยแพร่ประชาสัมพันธ์ผ่านสื่อรถไฟฟ้า BTS</t>
  </si>
  <si>
    <t>จ้างเผยแพร่สื่อประชาสัมพันธ์ผ่านวิทยุกระจายเสียง</t>
  </si>
  <si>
    <t>จ้างผลิตและจัดส่งคู่มือกองทุนเงินให้กู้ยืมเพื่อการศึกษา ประจำปี 2566</t>
  </si>
  <si>
    <t>เช่าห้องประชุมเพื่อดำเนินการสอบคัดเลือกบุคคลเป็นลูกจ้างชั่วคราวกองทุนฯ ครั้งที่ 1 ,ครั้งที่ 2,ครั้งที่ 3</t>
  </si>
  <si>
    <t>จ้างผลิตเสื้อโปโลกิจกรรม "กยศ. รวมใจปันโลหิต ต่อชีวิตเพื่อนมนุษย์" ปีที่ 10</t>
  </si>
  <si>
    <t xml:space="preserve">จ้างผลิตของที่ระลึก กิจกรรมบริจาคโลหิต </t>
  </si>
  <si>
    <t>จ้างผลิตสลิปเงินเดือน จำนวน 10,000 ชุด</t>
  </si>
  <si>
    <t xml:space="preserve">จ้างปรับปรุงและพัฒนาระบบสารสนเทศด้านทรัพยากรบุคคล (HRIS : Human Resources Information System) </t>
  </si>
  <si>
    <t>จ้างพิมพ์และจัดส่งหนังสือกองทุนเงินให้กู้ยืมเพื่อการศึกษา</t>
  </si>
  <si>
    <t>เช่าบริการระบบโทรศัพท์และบริการระบบบันทึกเสียงสนทนา จำนวน 150 Lincence</t>
  </si>
  <si>
    <t>เช่ารถตู้ลงพื้นที่พบหน่วยงาน(นายจ้าง) เพื่อทำความเข้าใจเกี่ยวกับการหักเงินเดือนประจำไตรมาส 1</t>
  </si>
  <si>
    <t>เช่ารถตู้ลงพื้นที่พบหน่วยงาน(นายจ้าง) เพื่อทำความเข้าใจเกี่ยวกับการหักเงินเดือนประจำไตรมาส 2</t>
  </si>
  <si>
    <t>จ้างจัดเก็บและค้นหาเอกสารหลักฐานการขอรับทุน กรอ. ประจำปีงบประมาณ 2566</t>
  </si>
  <si>
    <t>จ้างจัดเก็บและค้นหาเอกสารฟ้องคดีใน ปี 2559 
 - บ.เบญจพรแลนด์</t>
  </si>
  <si>
    <t>จ้างจัดเก็บและค้นหาเอกสารดำเนินคดีของปี 2552-2566
 - บ.อาเซีย</t>
  </si>
  <si>
    <t>จ้างทำนามบัตรผู้บริหารกองทุนฯ 
จำนวน 1,100 ใบ</t>
  </si>
  <si>
    <t xml:space="preserve">ซื้อโต๊ะพับอเนกประสงค์ จำนวน 1 ตัว </t>
  </si>
  <si>
    <t xml:space="preserve">จ้างซ่อมแซมขาตั้งกล้อง ยี่ห้อ Manfrotto เลขครุภัณฑ์ 63-009-003-1 (ฝสค.)
</t>
  </si>
  <si>
    <t>จ้างทำตรายาง จำนวน 78 อัน</t>
  </si>
  <si>
    <t>จ้างทำนามบัตร จำนวน 2,800 ใบ</t>
  </si>
  <si>
    <t>จ้างซ่อมแซมเครื่องพิมพ์กองทุนฯ จำนวน 2 เครื่อง</t>
  </si>
  <si>
    <t>ซื้อล้ออะไหล่รถเข็นของฝ่ายสำนักผู้จัดการ จำนวน 4 ล้อ (ทดแทนล้อเดิมที่ชำรุด)</t>
  </si>
  <si>
    <t>ซื้อซิมการ์ดสำหรับใช้งานอินเตอร์เน็ต จำนวน 6 หมายเลข</t>
  </si>
  <si>
    <t>จ้างซ่อมแซมประตูตู้บานเลื่อนห้องผู้จัดการกองทุนฯ 
จำนวน 1 บาน</t>
  </si>
  <si>
    <t>จ้างซ่อมแซมเครื่องพิมพ์กองทุนฯ จำนวน 1 เครื่อง</t>
  </si>
  <si>
    <t>จ้างซ่อมแซมเลนส์กล้อง ขนาด 24-70MM</t>
  </si>
  <si>
    <t>จ้างทำนามบัตรผู้จัดการกองทุนฯ จำนวน 500 ใบ</t>
  </si>
  <si>
    <t xml:space="preserve">ซื้ออุปกรณ์สำนักงาน จำนวน 2 รายการ
 </t>
  </si>
  <si>
    <t>ซื้อเก้าอี้ผู้บริหารพนักพิงสูง สำหรับผู้จัดการกองทุนฯ จำนวน 1 ตัว</t>
  </si>
  <si>
    <t>จ้างทำตรายาง จำนวน 80 อัน</t>
  </si>
  <si>
    <t>จ้างทำนามบัตรผู้อำนวยการฝ่าย จำนวน 1,400 ใบ</t>
  </si>
  <si>
    <t xml:space="preserve">ซื้อเครื่องไมโครเวฟ จำนวน 1 เครื่อง 
</t>
  </si>
  <si>
    <t xml:space="preserve">จ้างซ่อมแซมเครื่องพิมพ์กองทุนฯ จำนวน 1 เครื่อง
 </t>
  </si>
  <si>
    <t>ซื้อคูปองน้ำดื่ม (สปริงเคิล) ขนาด 18.9 ลิตร จำนวน 200 ใบ สำหรับอาคารรุ่งโรจน์ฯ</t>
  </si>
  <si>
    <t>จ้างผลิตป้ายสติ๊กเกอร์โลโก้สำนักงานกองทุนฯ จำนวน 1 ชุด (ติดเสาสูงหน้าอาคาร)</t>
  </si>
  <si>
    <t>จ้างทำตรายาง จำนวน 3 อัน (ฝบน.1)</t>
  </si>
  <si>
    <t xml:space="preserve">ทำนามบัตร จำนวน 600 ใบ </t>
  </si>
  <si>
    <t>จ้างซ่อมแซมเครื่องพิมพ์กองทุนฯ จำนวน 1 เครื่อง
(ฝบน.2)</t>
  </si>
  <si>
    <t>จ้างซ่อมแซมเครื่องพิมพ์กองทุนฯ จำนวน 1 เครื่อง
(ฝคด.)</t>
  </si>
  <si>
    <t>จ้างซ่อมแซมและเปลี่ยนอุปกรณ์อ่างล้างจานภายในห้องรับประทานอาหาร ชั้น 5-6 จำนวน 2 ชุด</t>
  </si>
  <si>
    <t>จ้างฉีดน้ำยาฆ่าเชื้อโรคภายในพื้นที่สำนักงานกองทุนฯ อาคารรุ่งโรจน์ธนกุล</t>
  </si>
  <si>
    <t>ซื้อกระดาษหัวจดหมายกองทุนฯ จำนวน 150 รีม</t>
  </si>
  <si>
    <t>ซื้อคูปองน้ำดื่ม สำหรับอาคารเอไอเอ แคปปิตอล เซ็นเตอร์ ขนาด 18.9 ลิตร จำนวน 200 ใบ</t>
  </si>
  <si>
    <t>จ้างซ่อมแซมเครื่องพิมพ์ ยี่ห้อ HP รุ่น LaserJet M607dn เลขครุภัณฑ์ 65-004-003-9</t>
  </si>
  <si>
    <t>จ้างซ่อมแซมเครื่องพิมพ์ ยี่ห้อ HP รุ่น LaserJet M607dn เลขครุภัณฑ์ 65-004-003-8</t>
  </si>
  <si>
    <t>จ้างที่ปรึกษาเพื่อศึกษาแนวทางการบริหารเงินของกองทุนเงินให้กู้ยืมเพื่อการศึกษาในอนาคต</t>
  </si>
  <si>
    <t>จ้างทำนามบัตรผู้เชี่ยวชาญด้านเทคโนโลยีสารสนเทศ จำนวน 200 ใบ</t>
  </si>
  <si>
    <t>จ้างให้บริการระบบ Chatbot</t>
  </si>
  <si>
    <t>จ้างดำเนินการติดตั้งพรมและไฟฟ้าสำหรับพื้นที่จัดบูธนิทรรศการ (มหกรรมร่วมใจแก้หนี้ ของกระทรวงการคลัง และธนาคารแห่งประเทศไทย 
วันที่ 4-6 พ.ย.65 ณ อิมแพค เมืองทองธานี)</t>
  </si>
  <si>
    <t>จ้างผลิตโล่ประกาศเกียรติคุณแก่สถานศึกษาระดับอุดมศึกษาที่มีอัตราการชำระหนี้ดีที่สุด 
25 อันดับแรกของประเทศ</t>
  </si>
  <si>
    <t xml:space="preserve">จ้างผลิตบอร์ดประชาสัมพันธ์แบบ Roll up 
จำนวน 2 ชุด </t>
  </si>
  <si>
    <t xml:space="preserve">จ้างบริการ LINE Official Account จำนวน 2 บัญชี </t>
  </si>
  <si>
    <t>ซื้อของที่ระลึกสำหรับสื่อมวลชน จำนวน 100 ชิ้น (พัดลมพกพา - แถลงข่าวสื่อ 19ก.ย.66)</t>
  </si>
  <si>
    <t>เช่ารถตู้สำหรับเดินทางไปจัดกิจกรรม "กยศ. รวมใจปันโลหิต ต่อชีวิตเพื่อมนุษย์" ปีที่ 10 ณ มหาวิทยาลัยราชภัฏภูเก็ต ระหว่างวันที่ 25-31 ม.ค. 66</t>
  </si>
  <si>
    <t>เช่ารถบัส สำหรับเดินทางไปจัดกิจกรรมสัมพันธ์ "สานสัมพันธ์น้องพี่ 25 ปี กยศ. และกิจกรรม CSR บำเพ็ญประโยชน์"</t>
  </si>
  <si>
    <t>จ้างผลิตหมวกแก๊ปกิจกรรม "สานสัมพันธ์น้องพี่ 25 ปี กยศ. และกิจกรรม CSR บำเพ็ญประโยชน์"</t>
  </si>
  <si>
    <t>เช่ารถตู้สำหรับเดินทางไปจัดกิจกรรม "กยศ. รวมใจปันโลหิต ต่อชีวิตเพื่อมนุษย์" ปีที่ 10 ณ มหาวิทยาลัยราชภัฏสงขลา ระหว่างวันที่ 11-17 มี.ค. 66</t>
  </si>
  <si>
    <t>เช่ารถตู้พร้อมพนักงานขับรถ จำนวน 1 คัน สำหรับเดินทางไปจัดกิจกรรม "กยศ. รวมใจปันโลหิต ต่อชีวิตเพื่อนมนุษย์" ปีที่ 10 ณ มหาวิทยาลัยพะเยา</t>
  </si>
  <si>
    <t>เช่าห้องประชุมเพื่อดำเนินการสอบคัดเลือกบุคคลเป็นลูกจ้างชั่วคราว กองทุนฯ ฝบน.2</t>
  </si>
  <si>
    <t>เช่ารถตู้พร้อมพนักงานขับรถ จำนวน 1 คัน สำหรับเดินทางไปจัดกิจกรรม "กยศ. รวมใจปันโลหิต ต่อชีวิตเพื่อนมนุษย์" ปีที่ 10 ณ มหาวิทยาลัยราชภัฏอุดรธานี ระหว่างวันที่ 26มิ.ย.-1ก.ค.66</t>
  </si>
  <si>
    <t>จ้างคำนวณผลประโยชน์ของพนักงานกองทุนฯ</t>
  </si>
  <si>
    <t>เช่ารถตู้พร้อมพนักงานขับรถ จำนวน 1 คัน สำหรับเดินทางไปจัดกิจกรรม "กยศ. รวมใจปันโลหิต ต่อชีวิตเพื่อนมนุษย์" ปีที่ 10 ณ มหาวิทยาลัยทักษิณ ระหว่างวันที่ 23 - 29 ก.ค.66</t>
  </si>
  <si>
    <t>จ้างผลิตเอกสารแผนปฏิบัติการด้านการบริหารทรัพยากรบุคคล พ.ศ.2566-2570 (ฉบับทบทวน สำหรับปีงบประมาณ 2567)</t>
  </si>
  <si>
    <t>ซื้อกระดานไวท์บอร์ดสำหรับห้องรองผู้จัดการกองทุนฯ (นางสาวจิรารัตน์ สุขเกื้อ)</t>
  </si>
  <si>
    <t xml:space="preserve">จ้างพิมพ์และจัดส่งหนังสือถึงหน่วยงาน (นายจ้าง) </t>
  </si>
  <si>
    <t xml:space="preserve">จ้างพิมพ์และจัดส่งหนังสือบอกเลิกสัญญาให้กับผู้กู้ยืมและผู้ค้ำประกันเพื่อดำเนินคดี ประจำปี 2566 </t>
  </si>
  <si>
    <t>จ้างสำนักงานทนายความสืบทรัพย์ บังคับคดี และติดตามทวงถามหนี้ ผู้กู้ยืมเงินที่ถูกดำเนินคดีในปี 2554 และเฉพาะผู้กู้ยืมที่ถูกดำเนินคดีในปี 2555 ที่ศาลพิพากษาฝ่ายเดียว ในเขตภาคศาลจังหวัดลพบุรี
(ใช้ระเบียบ คกก. กยศ.)</t>
  </si>
  <si>
    <t>จ้างพิมพ์และจัดส่งหนังสือกองทุนเงินให้กู้ยืมเพื่อการศึกษา (ประชาสัมพันธ์การลงทะเบียนเข้าร่วมการปรับโครงสร้าหนี้ จำนวน 65,000 ราย)</t>
  </si>
  <si>
    <t>เงินนอกงบประมาณ</t>
  </si>
  <si>
    <t>ดำเนินการเสร็จสิ้น</t>
  </si>
  <si>
    <t>ประกวดราคาอิเล็กทรอนิกส์
(e-bidding)</t>
  </si>
  <si>
    <t>เฉพาะเจาะจง</t>
  </si>
  <si>
    <t>ตลาดอิเล็กทรอนิกส์
 (e-market)</t>
  </si>
  <si>
    <t>คัดเลือก</t>
  </si>
  <si>
    <t>จ้างที่ปรึกษาวิธีประกาศเป็นการทั่วไป</t>
  </si>
  <si>
    <t>จ้างนิติบุคคลให้ทำหน้าที่
แทนเป็นการเฉพาะ เรื่อง โดยวิธีประกาศเป็นการทั่วไป</t>
  </si>
  <si>
    <t>จ้างนิติบุคคลให้ทำหน้าที่
แทนเป็นการเฉพาะ เรื่อง โดยวิธีพิเศษ</t>
  </si>
  <si>
    <t>ดีเซล 34.94
เบนซิน 35.94</t>
  </si>
  <si>
    <t xml:space="preserve">2,516,535.00
</t>
  </si>
  <si>
    <t xml:space="preserve">1,798,884.00
</t>
  </si>
  <si>
    <t xml:space="preserve">2,499,997.94
</t>
  </si>
  <si>
    <t xml:space="preserve">2,493,300.00
</t>
  </si>
  <si>
    <t>1) 60,572.70
2) 14,100.00
3)   4,600.00</t>
  </si>
  <si>
    <t>9,333,500.00
(100 บริษัท)</t>
  </si>
  <si>
    <t>417,258,056.00
(99 บริษัท)</t>
  </si>
  <si>
    <t>1) 1 0354 1021 81 0
2) 7 3353 3000 43 9
3) 7 3555 8002 19 4
4) 7 3555 8002 77 1
5) 7 3555 8002 19 4
6) 1 4350 1000 04 8
7) 1 0553 5099 51 1 
8) 1 0554 0076 07 8
9) 1 0756 1000 01 3
10) 1 3354 9003 26 8</t>
  </si>
  <si>
    <t>1) 0 1055 50018 03 8
2) 0 1035 54070 10 5
3) 0 1255 58012 80 2</t>
  </si>
  <si>
    <t>1) 0 1055 45063 46 2
2) 0 1055 51025 80 1</t>
  </si>
  <si>
    <t>1) 0 1255 62035 25 1
2) 0 1035 54070 10 5
3) 0 1035 54070 10 5</t>
  </si>
  <si>
    <t>1) 0 9940 00212 03 8
2) 0 1055 51025 80 1
3) 0 1055 46107 83 8</t>
  </si>
  <si>
    <t>1) 0 1055 45063 46 2
2) 0 1055 37143 21 5
3) 0 1055 51025 80 1</t>
  </si>
  <si>
    <t>1) 0 1055 50018 03 8
2) 0 1055 46001 71 1</t>
  </si>
  <si>
    <t>0105545063462
0105551025801
0105537143215</t>
  </si>
  <si>
    <t>1) 3 1001 00645 65 1
2) 0 1055 39004 35 2
3) 0 1055 35134 27 8</t>
  </si>
  <si>
    <t>0 1075 44000 04 3
0 1075 65000 62 0</t>
  </si>
  <si>
    <t xml:space="preserve">ห้างหุ้นส่วนจำกัดดีเจเอ็น 
 </t>
  </si>
  <si>
    <t>บริษัท ดีแทค ไตรเน็ต จำกัด</t>
  </si>
  <si>
    <t>บริษัท ทรีวิชั่นแอนด์เน็ตเวิร์ด จำกัด</t>
  </si>
  <si>
    <t>1)หจก.คิวเอท รัชดาภิเษก สำนักงานใหญ่
2)ห้างหุ้นส่วนจำกัด ปฐมวิวัฒน์ 2000 สำนักงานใหญ่
3) บริษัท ประเสริฐชัย ปิโตร จำกัด
4) บริษัท เคซีเอฟ ปิโตร จำกัด
5) บริษัท ประเสริฐชัย ปิโตร จำกัด
6) หจก.ศรีเจริญภัณฑ์
7) บริษัท ปิโตรเลียมไทยคอร์ปอเรชั่น จำกัด 
8) บริษัท เลิศวนิชออยล์ จำกัด สาขา 3 
9) บริษัท ปตท. น้ำมันและการค้าปลีก จำกัด
10) สถานีบริการ NGV ปตท.ทิพย์ศิริปิโตรเลียม</t>
  </si>
  <si>
    <t>บริษัท ซินเนียร์ เอ็นจิเนียริ่ง จำกัด</t>
  </si>
  <si>
    <t>บริษัท แอ็ดวานซ์ กรุ๊ป เอเชีย จำกัด</t>
  </si>
  <si>
    <t xml:space="preserve">1.บริษัท ฮาวาดี จำกัด
 2.ห้างหุ้นส่วนจำกัด ทีพีพี พริ้นติ้ง 
 3.บริษัท มีซัพพอร์ต จำกัด </t>
  </si>
  <si>
    <t>บริษัท เอ็ม.วอเตอร์ จำกัด</t>
  </si>
  <si>
    <t>บริษัท เปเปอร์เมท (ประเทศไทย) จำกัด</t>
  </si>
  <si>
    <t xml:space="preserve">1.บริษัท เอส.เอส.ฟอร์จูนเทรด จำกัด 
2.บริษัท ออฟฟิศเวิร์ค จำกัด </t>
  </si>
  <si>
    <t>บริษัท เอเชีย วอเตอร์มาร์ท จำกัด</t>
  </si>
  <si>
    <t xml:space="preserve">บริษัท เวิลด์ไวด์ ซิสเต็มส์ จำกัด
 </t>
  </si>
  <si>
    <t>โรงงานไพ่ กรมสรรพสามิต</t>
  </si>
  <si>
    <t>บริษัท เค-ชาย จำกัด</t>
  </si>
  <si>
    <t xml:space="preserve">1.บริษัท เดล คอมพิวเตอร์ จำกัด 
2.บริษัท ฮาวาดี จำกัด 
3.ห้างหุ้นส่วนจำกัด ทีพีพี พริ้นติ้ง </t>
  </si>
  <si>
    <t>บริษัท ฟีนอมมินอล เทรดดิ้ง จำกัด</t>
  </si>
  <si>
    <t>1.บริษัท เอส.เอส.ฟอร์จูนเทรด จำกัด
2.บริษัท ออฟฟิศเวิร์ด จำกัด
3.บริษัท ออฟฟิศ แลนด์ จำกัด</t>
  </si>
  <si>
    <t>บริษัท เดล คอมพิวเตอร์ จำกัด</t>
  </si>
  <si>
    <t>บริษัท ชูสเวล จำกัด</t>
  </si>
  <si>
    <t xml:space="preserve">1) บริษัท เอส.เอส.ฟอร์จูนเทรด จำกัด
2) บริษัท ออฟฟิศเมท (ไทย) จำกัด 
3) บริษัท ออฟฟิศเวิร์ค จำกัด </t>
  </si>
  <si>
    <t>บริษัท เดอะแกรด์ ยูบี จำกัด</t>
  </si>
  <si>
    <t>1) บริษัท ฮาวาดี จำกัด
2) บริษัท นิวตรอน การประมูล จำกัด</t>
  </si>
  <si>
    <t>บริษัท โอทีเคฟาร์มาซี จำกัด</t>
  </si>
  <si>
    <t>1.บริษัท เอส.เอส.ฟอร์จูนเทรด จำกัด
2.บริษัท ออฟฟิศเวิร์ด จำกัด
3.บริษัท ออฟฟิศเมท (ไทย) จำกัด</t>
  </si>
  <si>
    <t xml:space="preserve">บริษัท เอเชีย วอเตอร์มาร์ท จำกัด 
</t>
  </si>
  <si>
    <t>สถาบันวิจัยและให้คำปรึกษาแห่งมหาวิทยาลัยธรรมศาสตร์ ในนามมหาวิทยาลัยธรรมศาสตร์</t>
  </si>
  <si>
    <t>บริษัท ตากอรุณสิน จำกัด</t>
  </si>
  <si>
    <t>บริษัท ไอซอร์ส อินฟอร์เมชั่น จำกัด</t>
  </si>
  <si>
    <t>บริษัท เดอะแพรคทิเคิลโซลูชั่น จำกัด (มหาชน)</t>
  </si>
  <si>
    <t>บริษัท โทรคมนาคมแห่งชาติ จำกัด (มหาชน)</t>
  </si>
  <si>
    <t>บริษัท โลคัส เทเลคอมมูนิเคชั่น อิงค์ จำกัด</t>
  </si>
  <si>
    <t xml:space="preserve">บริษัท ไซท์ เพรพพาเรชั่น แมเนจเมนท์ จำกัด
</t>
  </si>
  <si>
    <t>บริษัท ซิมโฟนี่ คอมมูนิเคชั่น จำกัด (มหาชน)</t>
  </si>
  <si>
    <t xml:space="preserve">บริษัท โปรเฟสชั่นนัล คอมพิวเตอร์ จำกัด
</t>
  </si>
  <si>
    <t>บริษัท เอ-โฮสต์ จำกัด</t>
  </si>
  <si>
    <t>บริษัท สหธุรกิจ จำกัด</t>
  </si>
  <si>
    <t>บริษัท ยูไนเต็ด อินฟอร์เมชั่น ไฮเวย์ จำกัด</t>
  </si>
  <si>
    <t>บริษัท มอนสเตอร์ คอนเนค จำกัด</t>
  </si>
  <si>
    <t>บริษัท บิซ่า เอ็นเตอร์ไพรซ์ จำกัด</t>
  </si>
  <si>
    <t xml:space="preserve">บริษัท อินเตอร์เนชั่นแนล เน็ตเวิร์ค ซิสเต็ม จำกัด (มหาชน
</t>
  </si>
  <si>
    <t xml:space="preserve">บริษัท แทนเจอรีน จำกัด
 </t>
  </si>
  <si>
    <t xml:space="preserve">บริษัท เออาร์ไอพี จำกัด (มหาชน)
 </t>
  </si>
  <si>
    <t xml:space="preserve">บริษัท เอที เทคโนโลยี เอนนี่แวร์ จำกัด
</t>
  </si>
  <si>
    <t xml:space="preserve">บริษัท เดอะ กู๊ด คอมเมิร์ซ จำกัด
 </t>
  </si>
  <si>
    <t>บริษัท เอ็น-เจนเนอเรชั่นเทคโนโลยี จำกัด</t>
  </si>
  <si>
    <t>บริษัท เค แอนด์ โอ ซิสเต็มส์ แอนด์ คอนซัลติ้ง จำกัด</t>
  </si>
  <si>
    <t xml:space="preserve">บริษัท เมลบิท เอเซีย แปซิฟิค จำกัด
</t>
  </si>
  <si>
    <t>บริษัท ไอ ทู เอ็นเตอร์ไพรซ์ จำกัด(มหาชน)</t>
  </si>
  <si>
    <t xml:space="preserve">บริษัท ยูไนเต็ด อินฟอร์เมชั่น ไฮเวย์ จำกัด
 </t>
  </si>
  <si>
    <t xml:space="preserve">บริษัท โค้ดสวีท จำกัด
</t>
  </si>
  <si>
    <t>บริษัท จีเอ็มโอ-แซด คอม เน็ตดีไซน์ โฮลดิ้ง จำกัด</t>
  </si>
  <si>
    <t>บริษัท ชีวาเลียร์ เน็ตเวอร์ค โซลูชั่น ไทย จำกัด</t>
  </si>
  <si>
    <t>บริษัท ที.เอช.นิค จำกัด</t>
  </si>
  <si>
    <t xml:space="preserve">บริษัท ดาต้าฟาร์ม จำกัด
</t>
  </si>
  <si>
    <t>บริษัท เน็กซ์เทค เอเชีย จำกัด</t>
  </si>
  <si>
    <t xml:space="preserve">บริษัท เอ็น-เจนเนอเรชั่นเทคโนโลยี จำกัด
</t>
  </si>
  <si>
    <t>บริษัท โอเพ่น เทคโนโลยี่ จำกัด (มหาชน)</t>
  </si>
  <si>
    <t>บริษัท อินโฟเควสท์ จำกัด</t>
  </si>
  <si>
    <t>บริษัท เดอะ รันเวย์ เอเจนซี่ จำกัด</t>
  </si>
  <si>
    <t>บริษัท อินโฟเควสท์ จำกัด
(ชื่อใหม่ บริษัท ดาต้าเซ็ต จำกัด)</t>
  </si>
  <si>
    <t>บริษัท บิ๊ก ครีเอทีฟ จำกัด</t>
  </si>
  <si>
    <t>มูลนิธิแม่ฟ้าหลวงในพระบรมราชูปถัมภ์</t>
  </si>
  <si>
    <t>บริษัท วี เอ็น.สเปเชียลไลซ์ โปรดักส์ จำกัด</t>
  </si>
  <si>
    <t>บริษัท มันเดย์ครีเอชั่น จำกัด</t>
  </si>
  <si>
    <t xml:space="preserve">บริษัท ไวท์ ไลน์ ดิจิตอล จำกัด
</t>
  </si>
  <si>
    <t xml:space="preserve">มหาวิทยาลัยราชภัฏวไลยอลงกรณ์ในพระบรมราชูปถัมภ์
</t>
  </si>
  <si>
    <t>1.บัวฉัตร
2.บริษัท เพาเวอร์บาย จำกัด
3.บริษัท เซ็นทรัล ฟู้ด รีเทล จำกัด
4.ร้านKindee
5.ใบรับรองแทนใบเสร็จ</t>
  </si>
  <si>
    <t>บริษัท ศูนย์วิจัยนวัตกรรมอินเทอร์เน็ตไทย จำกัด</t>
  </si>
  <si>
    <t>บริษัท ทางด่วนและรถไฟฟ้า กรุงเทพ จำกัด (มหาชน)</t>
  </si>
  <si>
    <t xml:space="preserve"> บริษัท วีจีไอ จำกัด (มหาชน)</t>
  </si>
  <si>
    <t>บริษัท อสมท จำกัด (มหาชน)</t>
  </si>
  <si>
    <t xml:space="preserve">บริษัท เอกพิมพ์ไท จำกัด
</t>
  </si>
  <si>
    <t>มหาวิทยาลัยเกษตรศาสตร์</t>
  </si>
  <si>
    <t>บริษัท สหวัฒน์ (2007) จำกัด</t>
  </si>
  <si>
    <t>บริษัท บีบี อินเนอร์แวร์ จำกัด</t>
  </si>
  <si>
    <t xml:space="preserve">บริษัท ดิเอ็กแซค พริ้นท์ติ้ง จำกัด
</t>
  </si>
  <si>
    <t xml:space="preserve">บริษัท เปเปอร์เมท (ประเทศไทย) จำกัด
</t>
  </si>
  <si>
    <t xml:space="preserve">บริษัท โอ เอส ดี จำกัด
</t>
  </si>
  <si>
    <t>ห้างหุ้นส่วนจำกัด พลายงามทรานสปอร์ต 1990</t>
  </si>
  <si>
    <t>บริษัท โตอุดมแทรเวล จำกัด</t>
  </si>
  <si>
    <t xml:space="preserve">บริษัท เบญจพรแลนด์ จำกัด
</t>
  </si>
  <si>
    <t xml:space="preserve">บริษัท อาเซียคลังสินค้า จำกัด
</t>
  </si>
  <si>
    <t>บริษัท ปริ้นท์ แอนท์ สกรีน เรโวลูชั่น จำกัด</t>
  </si>
  <si>
    <t>บริษัท โฮม โปรดักส์ เซ็นเตอร์ จำกัด (มหาชน)</t>
  </si>
  <si>
    <t>บริษัท ออวิดา จำกัด</t>
  </si>
  <si>
    <t>บริษัท ปริ้นท์ แอนด์ สกรีน เรโวลูชั่น จำกัด</t>
  </si>
  <si>
    <t>ห้างหุ้นส่วนสามัญ เอพี เพาเวอร์ซัพพลาย</t>
  </si>
  <si>
    <t>บริษัท เมลอน ไทย จำกัด</t>
  </si>
  <si>
    <t>บริษัท ทูบิลท์ฟลอร์ จำกัด</t>
  </si>
  <si>
    <t>บริษัท พี.ซี.เทค.เซอร์วิส จำกัด</t>
  </si>
  <si>
    <t>บริษัท แคนนอน มาร์เก็ตติ้ง (ไทยแลนด์) จำกัด</t>
  </si>
  <si>
    <t>บริษัท โฮม โปรดักส์ เซ็นเตอร์ จำกัด (มหาชน)
บริษัท แอดไวซ์ ไอพี อินฟินิท จำกัด (มหาชน)</t>
  </si>
  <si>
    <t>บริษัท เพอร์เฟ็คท์ ออฟฟิศฯ เฟอร์นิเจอร์ จำกัด</t>
  </si>
  <si>
    <t>บริษัท เอ็ม วอเตอร์ จำกัด</t>
  </si>
  <si>
    <t>บริษัท แอพดา กรุ๊ป จำกัด</t>
  </si>
  <si>
    <t>บริษัท ดี พาวเวอร์ เอ็นจิเนียร์ริ่ง จำกัด</t>
  </si>
  <si>
    <t>มูลนิธิสถาบันวิจัยนโยบายเศรษฐกิจการคลัง</t>
  </si>
  <si>
    <t>บริษัท วันทูวัน คอนแทคส์ จำกัด (มหาชน)</t>
  </si>
  <si>
    <t>บริษัท ซี เอ็ม แล็บ จำกัด</t>
  </si>
  <si>
    <t>บริษัท ซัคเซส อวอร์ด จำกัด</t>
  </si>
  <si>
    <t>บิลเงินสด</t>
  </si>
  <si>
    <t>ห้างหุ้นส่วนสามัญ เจ เจ แอนด์ เจ</t>
  </si>
  <si>
    <t>บริษัท ดั้บเบิ้ลยูคาร์โก้เซอร์วิส จำกัด</t>
  </si>
  <si>
    <t>บริษัท สหวัฒน์ (2007)จำกัด</t>
  </si>
  <si>
    <t xml:space="preserve">ห้างหุ้นส่วนจำกัด แวนกรุ๊ปไทย </t>
  </si>
  <si>
    <t xml:space="preserve">วิทยาลัยอาชีวศึกษาสันติราษฎร์ ในพระอุปถัมภ์ฯ
</t>
  </si>
  <si>
    <t xml:space="preserve">บริษัท แอคซัวเรียล บิสซิเนส โซลูชั่น จำกัด
</t>
  </si>
  <si>
    <t xml:space="preserve">ห้างหุ้นส่วนสามัญ เจ เจ แอนด์ เจ
</t>
  </si>
  <si>
    <t>บริษัท อิคาโน่ (ประเทศไทย) จำกัด</t>
  </si>
  <si>
    <t xml:space="preserve">บริษัท ไทยเมลิ่งเซอร์วิส จำกัด
</t>
  </si>
  <si>
    <t>บริษัท อินเตอร์ ไททัน จำกัด</t>
  </si>
  <si>
    <t xml:space="preserve">บริษัท เปเปอร์เมท (ประเทศไทย) จำกัด
 </t>
  </si>
  <si>
    <t xml:space="preserve">	65127155605</t>
  </si>
  <si>
    <t>26-ธ.ค.65
13 มิ.ย.66</t>
  </si>
  <si>
    <t xml:space="preserve"> 30ก.ย.66</t>
  </si>
  <si>
    <t>ต.ค.65-ก.ย.66</t>
  </si>
  <si>
    <t xml:space="preserve"> 31 ต.ค.66</t>
  </si>
  <si>
    <t xml:space="preserve"> 31ต.ค.66</t>
  </si>
  <si>
    <t>ภายในเดือน พ.ย.65</t>
  </si>
  <si>
    <t xml:space="preserve"> 31 ธ.ค.66</t>
  </si>
  <si>
    <t>31 ธ..ค.66</t>
  </si>
  <si>
    <t>29 ก.พ.67</t>
  </si>
  <si>
    <t>26 พ.ย.65
 18 ธ.ค.65
 11 ก.พ.66</t>
  </si>
  <si>
    <t xml:space="preserve"> 16 ม.ค.66
30 มิ.ย.66</t>
  </si>
  <si>
    <t>25-31 ม.ค.66</t>
  </si>
  <si>
    <t>3-5 ก.พ.66</t>
  </si>
  <si>
    <t>11-17 มี.ค.66</t>
  </si>
  <si>
    <t>5-10 มิ.ย.66</t>
  </si>
  <si>
    <t>100 บริษัท (ตามเอกสารแนบ 1)</t>
  </si>
  <si>
    <t>99 บริษัท (ตามเอกสารแนบ 2)</t>
  </si>
  <si>
    <t>จ้างสำนักงานทนายความเพื่อสืบทรัพย์ บังคับคดี และติดตามทวงถามหนี้กับลูกหนี้ตามคำพิพากษาในปี 2556</t>
  </si>
  <si>
    <t>ลำดับ</t>
  </si>
  <si>
    <t>เลขที่สัญญา</t>
  </si>
  <si>
    <t>วันที่ลงนามในสัญญา</t>
  </si>
  <si>
    <t>วันที่ลงนามแก้ไขสัญญาครั้งที่ 1</t>
  </si>
  <si>
    <t>ราคาที่ตกลงซื้อจ้าง (บาท)</t>
  </si>
  <si>
    <t>037/2566</t>
  </si>
  <si>
    <t>0105549114029</t>
  </si>
  <si>
    <t>บริษัท กฎหมายรัตนพัฒน์และการบัญชี จำกัด</t>
  </si>
  <si>
    <t>038/2566</t>
  </si>
  <si>
    <t>0105543062663</t>
  </si>
  <si>
    <t>บริษัท เทรด คอนเนคชั่น จำก้ด</t>
  </si>
  <si>
    <t>039/2566</t>
  </si>
  <si>
    <t>0105559126615</t>
  </si>
  <si>
    <t>บริษัท เทคโทนา จำกัด</t>
  </si>
  <si>
    <t>040/2566</t>
  </si>
  <si>
    <t>0105540085824</t>
  </si>
  <si>
    <t>บริษัท นรินทร์-วิญญู ลอว์ แอนด์ คอลเลคชั่น จำกัด</t>
  </si>
  <si>
    <t>041/2566</t>
  </si>
  <si>
    <t>0105555037936</t>
  </si>
  <si>
    <t>บริษัท สายบุตร ลอว์ แอนด์ พร็อพเพอร์ตี้ จำกัด</t>
  </si>
  <si>
    <t>042/2566</t>
  </si>
  <si>
    <t>0105554020100</t>
  </si>
  <si>
    <t>บริษัท กฎหมายและการบัญชี เพอร์เฟค จำกัด</t>
  </si>
  <si>
    <t>043/2566</t>
  </si>
  <si>
    <t>0105564085433</t>
  </si>
  <si>
    <t>บริษัท ริช ลอว์ จำกัด</t>
  </si>
  <si>
    <t>044/2566</t>
  </si>
  <si>
    <t>0545558000398</t>
  </si>
  <si>
    <t>บริษัท ที่ปรึกษากฎหมายเบญจมิตร จำกัด</t>
  </si>
  <si>
    <t>045/2566</t>
  </si>
  <si>
    <t>0505556009169</t>
  </si>
  <si>
    <t>บริษัท พีบีเอส ลอว์ แอนด์ คอลเล็คชั่น จำกัด</t>
  </si>
  <si>
    <t>046/2566</t>
  </si>
  <si>
    <t>0125555006330</t>
  </si>
  <si>
    <t>บริษัท บิซลอว์ แอนด์ คอลเลคชั่น จำกัด</t>
  </si>
  <si>
    <t>047/2566</t>
  </si>
  <si>
    <t>0105556017629</t>
  </si>
  <si>
    <t>บริษัท อรวรรณ แอนด์ แอสโซวิเอทส์ จำกัด</t>
  </si>
  <si>
    <t>048/2566</t>
  </si>
  <si>
    <t>0105561109951</t>
  </si>
  <si>
    <t>บริษัท เจ แอนด์ วาย ลีเกิล จำกัด</t>
  </si>
  <si>
    <t>049/2566</t>
  </si>
  <si>
    <t>0105550082615</t>
  </si>
  <si>
    <t>บริษัท กฎหมายวุฒิชัย จำกัด</t>
  </si>
  <si>
    <t>050/2566</t>
  </si>
  <si>
    <t>0105561041401</t>
  </si>
  <si>
    <t>บริษัท ทีมเวิร์ค ลอว์ จำกัด</t>
  </si>
  <si>
    <t>051/2566</t>
  </si>
  <si>
    <t>0105561187235</t>
  </si>
  <si>
    <t>บริษัท ฮัส ลอว์ จำกัด</t>
  </si>
  <si>
    <t>052/2566</t>
  </si>
  <si>
    <t>0325558000403</t>
  </si>
  <si>
    <t>บริษัท เทิดนิติธรรม จำกัด</t>
  </si>
  <si>
    <t>053/2566</t>
  </si>
  <si>
    <t>0105540055747</t>
  </si>
  <si>
    <t>บริษัท สำนักกฎหมาย ซี.เอ.แอล จำกัด</t>
  </si>
  <si>
    <t>054/2566</t>
  </si>
  <si>
    <t>0105545035264</t>
  </si>
  <si>
    <t>บริษัท เจเคเจพี ลอว์ออฟฟิศ จำกัด</t>
  </si>
  <si>
    <t>055/2566</t>
  </si>
  <si>
    <t>0265553000040</t>
  </si>
  <si>
    <t>บริษัท เนติธรรม เมืองธัญญบูรี ลอว์ จำกัด</t>
  </si>
  <si>
    <t>056/2566</t>
  </si>
  <si>
    <t>0125560016470</t>
  </si>
  <si>
    <t>บริษัท ศิวกร คอนซัลติ้ง จำกัด</t>
  </si>
  <si>
    <t>057/2566</t>
  </si>
  <si>
    <t>0105560036829</t>
  </si>
  <si>
    <t>บริษัท พี.เอส. ลีเกิล แอนด์ คอลเลคชั่น จำกัด</t>
  </si>
  <si>
    <t>058/2566</t>
  </si>
  <si>
    <t>0105557027644</t>
  </si>
  <si>
    <t>บริษัท แฟร์เนส ลอว์ และการบัญชี จำกัด</t>
  </si>
  <si>
    <t>059/2566</t>
  </si>
  <si>
    <t>0455561000957</t>
  </si>
  <si>
    <t>บริษัท เคพีดี อินเตอร์กรุ๊ป จำกัด</t>
  </si>
  <si>
    <t>060/2566</t>
  </si>
  <si>
    <t>0105553048825</t>
  </si>
  <si>
    <t>บริษัท วงษ์สุวรรณคูหา คอร์ปอเรชั่น จำกัด</t>
  </si>
  <si>
    <t>061/2566</t>
  </si>
  <si>
    <t>0105561199918</t>
  </si>
  <si>
    <t>บริษัท สำนักกฎหมายอาณาจักรกรุงเทพ จำกัด</t>
  </si>
  <si>
    <t>062/2566</t>
  </si>
  <si>
    <t>0455560000937</t>
  </si>
  <si>
    <t>บริษัท โกล ลีเกิล จำกัด</t>
  </si>
  <si>
    <t>063/2566</t>
  </si>
  <si>
    <t>0455561000841</t>
  </si>
  <si>
    <t>บริษัท ทีบี อินเตอร์เนชั่นแนล ลอว์ เฟิร์ม จำกัด</t>
  </si>
  <si>
    <t>064/2566</t>
  </si>
  <si>
    <t>0105560001715</t>
  </si>
  <si>
    <t>บริษัท ซัคเซซลอว์ แอนด์ คอนซัลแทนท์ จำกัด</t>
  </si>
  <si>
    <t>065/2566</t>
  </si>
  <si>
    <t>0105556152828</t>
  </si>
  <si>
    <t>บริษัท จรัญนิติธร จำกัด</t>
  </si>
  <si>
    <t>066/2566</t>
  </si>
  <si>
    <t>0105562182083</t>
  </si>
  <si>
    <t>บริษัท สมาร์ท ลอว์ เฟิร์ม จำกัด</t>
  </si>
  <si>
    <t>067/2566</t>
  </si>
  <si>
    <t>0135551004707</t>
  </si>
  <si>
    <t>บริษัท ซัคเซซ ลอว์ แอนด์ บิสซิเนส จำกัด</t>
  </si>
  <si>
    <t>068/2566</t>
  </si>
  <si>
    <t>0325560000334</t>
  </si>
  <si>
    <t>บริษัท ชัยชนะกิจ จำกัด</t>
  </si>
  <si>
    <t>070/2566</t>
  </si>
  <si>
    <t>0345555000470</t>
  </si>
  <si>
    <t>บริษัท วชิรณภัทร เซอร์วิส จำกัด</t>
  </si>
  <si>
    <t>071/2566</t>
  </si>
  <si>
    <t>0105550036524</t>
  </si>
  <si>
    <t>บริษัท โกศล อินเตอร์เนชั่นแนล ลอว์ จำกัด</t>
  </si>
  <si>
    <t>072/2566</t>
  </si>
  <si>
    <t>บริษัท เอส.แอล. ลอว์เยอร์ จำกัด</t>
  </si>
  <si>
    <t>073/2566</t>
  </si>
  <si>
    <t>0105562006021</t>
  </si>
  <si>
    <t>บริษัท เอพีพี แอทโธนี่ จำกัด</t>
  </si>
  <si>
    <t>074/2566</t>
  </si>
  <si>
    <t>0455555000495</t>
  </si>
  <si>
    <t>บริษัท ซัคเซส ลอว์ เฟิร์ม จำกัด</t>
  </si>
  <si>
    <t>075/2566</t>
  </si>
  <si>
    <t>0455561001007</t>
  </si>
  <si>
    <t>บริษัท บีลีฟ2018 บิสซิเนส ลอว์ จำกัด</t>
  </si>
  <si>
    <t>076/2566</t>
  </si>
  <si>
    <t>0105555165276</t>
  </si>
  <si>
    <t>บริษัท เอสเอ็มที แอสเสท จำกัด</t>
  </si>
  <si>
    <t>077/2566</t>
  </si>
  <si>
    <t>0125559016496</t>
  </si>
  <si>
    <t>บริษัท สหนิติธรรม จำกัด</t>
  </si>
  <si>
    <t>078/2566</t>
  </si>
  <si>
    <t>0105565106841</t>
  </si>
  <si>
    <t>บริษัท สำนักกฎหมายเอกบูรพา จำกัด</t>
  </si>
  <si>
    <t>079/2566</t>
  </si>
  <si>
    <t>0105554004830</t>
  </si>
  <si>
    <t>บริษัท กฎหมายมงคลชัย อินเตอร์ลอว์ จำกัด</t>
  </si>
  <si>
    <t>080/2566</t>
  </si>
  <si>
    <t>0105552114972</t>
  </si>
  <si>
    <t>บริษัท มงคลพัฒนา (2009) จำกัด</t>
  </si>
  <si>
    <t>081/2566</t>
  </si>
  <si>
    <t>0455560000520</t>
  </si>
  <si>
    <t>บริษัท กฎหมายอุดมทรัพย์ จำกัด</t>
  </si>
  <si>
    <t>082/2566</t>
  </si>
  <si>
    <t>0455558000127</t>
  </si>
  <si>
    <t>บริษัท วอเตอร์พอยท์ จำกัด</t>
  </si>
  <si>
    <t>083/2566</t>
  </si>
  <si>
    <t>0455564001962</t>
  </si>
  <si>
    <t>บริษัท โอห์ม บิสซิเนส ลอว์เยอร์ จำกัด</t>
  </si>
  <si>
    <t>084/2566</t>
  </si>
  <si>
    <t>0455554000211</t>
  </si>
  <si>
    <t>บริษัท สำนักกฎหมาย ยิ่งสันต์ เทพบุรี จำกัด</t>
  </si>
  <si>
    <t>085/2566</t>
  </si>
  <si>
    <t>0455563000091</t>
  </si>
  <si>
    <t>บริษัท สำนักกฎหมาย อิสรา สุจารี จำกัด</t>
  </si>
  <si>
    <t>086/2566</t>
  </si>
  <si>
    <t>0455559000759</t>
  </si>
  <si>
    <t>บริษัท กฎหมาย ช ชัยวิวัตร์ จำกัด</t>
  </si>
  <si>
    <t>087/2566</t>
  </si>
  <si>
    <t>0445556000197</t>
  </si>
  <si>
    <t>บริษัท สารคามนิติธรรม จำกัด</t>
  </si>
  <si>
    <t>088/2566</t>
  </si>
  <si>
    <t>0445564000966</t>
  </si>
  <si>
    <t>บริษัท เฮาส์ ออฟ ลอว์ แอนด์ คอนซัลท์ จำกัด</t>
  </si>
  <si>
    <t>089/2566</t>
  </si>
  <si>
    <t>0455557000263</t>
  </si>
  <si>
    <t>บริษัท สาเกตุนครลอว์เยอร์ จำกัด</t>
  </si>
  <si>
    <t>090/2566</t>
  </si>
  <si>
    <t>0455561000108</t>
  </si>
  <si>
    <t>บริษัท สำนักกฎหมายทองธนภาค จำกัด</t>
  </si>
  <si>
    <t>091/2566</t>
  </si>
  <si>
    <t>0455556000723</t>
  </si>
  <si>
    <t>บริษัท อาจนคร จำกัด</t>
  </si>
  <si>
    <t>092/2566</t>
  </si>
  <si>
    <t>0105556150540</t>
  </si>
  <si>
    <t>บริษัท อาณาจักรกฎหมายไทย จำกัด</t>
  </si>
  <si>
    <t>093/2566</t>
  </si>
  <si>
    <t>0515556000412</t>
  </si>
  <si>
    <t>บริษัท กฎหมายเพื่อประชาชน จำกัด</t>
  </si>
  <si>
    <t>094/2566</t>
  </si>
  <si>
    <t>0455562000187</t>
  </si>
  <si>
    <t>บริษัท สำนักกฎหมายเกียรติศักดิ์ จำนงกิจ จำกัด</t>
  </si>
  <si>
    <t>095/2566</t>
  </si>
  <si>
    <t>0455562000462</t>
  </si>
  <si>
    <t>บริษัท นิว เจนเนอเรชั่น ออฟ ลอว์ จำกัด</t>
  </si>
  <si>
    <t>096/2566</t>
  </si>
  <si>
    <t>0455560000945</t>
  </si>
  <si>
    <t>บริษัท แอคชีฟ แอสเซต จำกัด</t>
  </si>
  <si>
    <t>097/2566</t>
  </si>
  <si>
    <t>0505559005059</t>
  </si>
  <si>
    <t>บริษัท อมตโชค จำกัด</t>
  </si>
  <si>
    <t>098/2566</t>
  </si>
  <si>
    <t>0505550003924</t>
  </si>
  <si>
    <t>บริษัท แอค คอมพลิช ลอว์ จำกัด</t>
  </si>
  <si>
    <t>099/2566</t>
  </si>
  <si>
    <t>0125558007990</t>
  </si>
  <si>
    <t>บริษัท นิติพัฒน์ ลอว์ แอนด์ บิสซิเนส จำกัด</t>
  </si>
  <si>
    <t>100/2566</t>
  </si>
  <si>
    <t>0105550112506</t>
  </si>
  <si>
    <t>บริษัท ซี.ซี.จี. นอร์ทเทิร์น จำกัด</t>
  </si>
  <si>
    <t>101/2566</t>
  </si>
  <si>
    <t>0135556015545</t>
  </si>
  <si>
    <t>บริษัท พี ดับเบิลยู เอ็น บิสซิเนส จำกัด</t>
  </si>
  <si>
    <t>102/2566</t>
  </si>
  <si>
    <t>0505558003001</t>
  </si>
  <si>
    <t>บริษัท เดอะ แกรนด์ ลีกัล จำกัด</t>
  </si>
  <si>
    <t>103/2566</t>
  </si>
  <si>
    <t>0505559016336</t>
  </si>
  <si>
    <t>บริษัท เกรทลอว์ กรุ๊ป จำกัด</t>
  </si>
  <si>
    <t>104/2566</t>
  </si>
  <si>
    <t>0565541000021</t>
  </si>
  <si>
    <t>บริษัท ญาณวรุตม์ จำกัด</t>
  </si>
  <si>
    <t>105/2566</t>
  </si>
  <si>
    <t>0505554002752</t>
  </si>
  <si>
    <t>บริษัท กฎหมายธุรกิจไทย  จำกัด</t>
  </si>
  <si>
    <t>106/2566</t>
  </si>
  <si>
    <t>0505554002744</t>
  </si>
  <si>
    <t>บริษัท เลิศรัตน์ทนายความและธุรกิจ จำกัด</t>
  </si>
  <si>
    <t>107/2566</t>
  </si>
  <si>
    <t>0555549000089</t>
  </si>
  <si>
    <t>บริษัท น่านนิติการ จำกัด</t>
  </si>
  <si>
    <t>108/2566</t>
  </si>
  <si>
    <t>0525563000473</t>
  </si>
  <si>
    <t>บริษัท วีพี ลอว์ จำกัด</t>
  </si>
  <si>
    <t>109/2566</t>
  </si>
  <si>
    <t>0575556002369</t>
  </si>
  <si>
    <t>บริษัท สำนักงานกฎหมายและธุรกิจพลกฤษณ์ จำกัด</t>
  </si>
  <si>
    <t>110/2566</t>
  </si>
  <si>
    <t>0665563000103</t>
  </si>
  <si>
    <t>บริษัท จ๊อบ ออฟ คอร์ท จำกัด</t>
  </si>
  <si>
    <t>111/2566</t>
  </si>
  <si>
    <t>0605562000649</t>
  </si>
  <si>
    <t>112/2566</t>
  </si>
  <si>
    <t>0525562000266</t>
  </si>
  <si>
    <t>บริษัท ไดมอนด์ ออน ลอว์ จำกัด</t>
  </si>
  <si>
    <t>113/2566</t>
  </si>
  <si>
    <t>0605559000561</t>
  </si>
  <si>
    <t>บริษัท สหวัฒนีย์ จำกัด</t>
  </si>
  <si>
    <t>114/2566</t>
  </si>
  <si>
    <t>0605555001236</t>
  </si>
  <si>
    <t>บริษัท โชคบุญนำ 57 จำกัด</t>
  </si>
  <si>
    <t>115/2566</t>
  </si>
  <si>
    <t>0205554010863</t>
  </si>
  <si>
    <t>บริษัท กฎหมาย วรธร-วรธรรม จำกัด</t>
  </si>
  <si>
    <t>116/2566</t>
  </si>
  <si>
    <t>0105553053811</t>
  </si>
  <si>
    <t>บริษัท กฎหมายบุญไทย จำกัด</t>
  </si>
  <si>
    <t>117/2566</t>
  </si>
  <si>
    <t>0535562000178</t>
  </si>
  <si>
    <t>บริษัท กฎหมายทองดี จำกัด</t>
  </si>
  <si>
    <t>118/2566</t>
  </si>
  <si>
    <t>0105560027242</t>
  </si>
  <si>
    <t>บริษัท กฎหมายทรัพย์เจริญ จำกัด</t>
  </si>
  <si>
    <t>119/2566</t>
  </si>
  <si>
    <t>0205559000068</t>
  </si>
  <si>
    <t>บริษัท กฎหมาย ทีเอ็น จำกัด</t>
  </si>
  <si>
    <t>120/2566</t>
  </si>
  <si>
    <t>0105562116633</t>
  </si>
  <si>
    <t>บริษัท เจ ไอ บี ลอว์เยอร์ จำกัด</t>
  </si>
  <si>
    <t>121/2566</t>
  </si>
  <si>
    <t>0105556045126</t>
  </si>
  <si>
    <t>บริษัท จโนภาส ทนายความ จำกัด</t>
  </si>
  <si>
    <t>122/2566</t>
  </si>
  <si>
    <t>0775553000371</t>
  </si>
  <si>
    <t>บริษัท สำนักกฎหมายนพคุณเนติธรรม จำกัด</t>
  </si>
  <si>
    <t>123/2566</t>
  </si>
  <si>
    <t>0105548119779</t>
  </si>
  <si>
    <t>บริษัท กฎหมายพันธุ์เฑียรและธุรกิจ จำกัด</t>
  </si>
  <si>
    <t>124/2566</t>
  </si>
  <si>
    <t>0105561041630</t>
  </si>
  <si>
    <t>บริษัท พาวเวอร์ออฟลอว์แอนด์บิสิเนส จำกัด</t>
  </si>
  <si>
    <t>125/2566</t>
  </si>
  <si>
    <t>0845557002670</t>
  </si>
  <si>
    <t>บริษัท จตุรงค์ แก้วเหล็ก กฎหมายและการบัญชี จำกัด</t>
  </si>
  <si>
    <t>126/2566</t>
  </si>
  <si>
    <t>0105552022431</t>
  </si>
  <si>
    <t>บริษัท สำนักกฎหมาย เฮอร์มิส จัซทิซ จำกัด</t>
  </si>
  <si>
    <t>127/2566</t>
  </si>
  <si>
    <t>0105558014392</t>
  </si>
  <si>
    <t>บริษัท เดวิด อินเตอร์ ลอว์ จำกัด</t>
  </si>
  <si>
    <t>128/2566</t>
  </si>
  <si>
    <t>0105554028402</t>
  </si>
  <si>
    <t>บริษัท พณณ์ ทนายความ จำกัด</t>
  </si>
  <si>
    <t>129/2566</t>
  </si>
  <si>
    <t>0105556144884</t>
  </si>
  <si>
    <t>บริษัท นวกิจพงศ์ทนายความ จำกัด</t>
  </si>
  <si>
    <t>130/2566</t>
  </si>
  <si>
    <t>0845560003916</t>
  </si>
  <si>
    <t>บริษัท กฎหมายและบัญชี วันรัฐ นาคสุวรรณ จำกัด</t>
  </si>
  <si>
    <t>131/2566</t>
  </si>
  <si>
    <t>0905551001549</t>
  </si>
  <si>
    <t>บริษัท กฎหมาย อรรถวุฒิ จำกัด</t>
  </si>
  <si>
    <t>132/2566</t>
  </si>
  <si>
    <t>0105553051923</t>
  </si>
  <si>
    <t>บริษัท กฎหมายเข็มทอง จำกัด</t>
  </si>
  <si>
    <t>133/2566</t>
  </si>
  <si>
    <t>0105561037292</t>
  </si>
  <si>
    <t>บริษัท กฎหมายมหาทรัพย์ จำกัด</t>
  </si>
  <si>
    <t>134/2566</t>
  </si>
  <si>
    <t>0105561041516</t>
  </si>
  <si>
    <t>บริษัท กฎหมายทองเอกสิทธิ์ จำกัด</t>
  </si>
  <si>
    <t>135/2566</t>
  </si>
  <si>
    <t>0105542063097</t>
  </si>
  <si>
    <t>บริษัท ธีรธรรมทนายความและบัญชี จำกัด</t>
  </si>
  <si>
    <t>136/2566</t>
  </si>
  <si>
    <t>0105555022696</t>
  </si>
  <si>
    <t>บริษัท ทีทีบียูนิตี้ จำกัด</t>
  </si>
  <si>
    <t>รวมทั้งสิ้น</t>
  </si>
  <si>
    <t>จัดจ้างสำนักงานทนายความเพื่อดำเนินคดีกับผู้กู้ยืมเงินที่ผิดนัดชำระหนี้ ประจำปี 2566</t>
  </si>
  <si>
    <t>ลำดับที่</t>
  </si>
  <si>
    <t>154/2566</t>
  </si>
  <si>
    <t>0455557000620</t>
  </si>
  <si>
    <t>บริษัท อุดม อินเตอร์ลอว์ จำกัด</t>
  </si>
  <si>
    <t>155/2566</t>
  </si>
  <si>
    <t>0455564000842</t>
  </si>
  <si>
    <t>บริษัท คอมมอนลอว์ จำกัด</t>
  </si>
  <si>
    <t>156/2566</t>
  </si>
  <si>
    <t>0105549139897</t>
  </si>
  <si>
    <t>บริษัท กฎหมาย นิติพงศ์ อินเตอร์ลอว์ จำกัด</t>
  </si>
  <si>
    <t>157/2566</t>
  </si>
  <si>
    <t>0105553039991</t>
  </si>
  <si>
    <t>บริษัท ร้อยเอ็ด วอเทอร์ไลฟ์ จำกัด</t>
  </si>
  <si>
    <t>158/2566</t>
  </si>
  <si>
    <t>159/2566</t>
  </si>
  <si>
    <t>บริษัท กฏหมายและบัญชี วันรัฐ นาคสุวรรณ จำกัด  </t>
  </si>
  <si>
    <t>160/2566</t>
  </si>
  <si>
    <t>บริษัท จตุรงค์ แก้วเหล็ก กฎหมายและการบัญชี จำกัด </t>
  </si>
  <si>
    <t>161/2566</t>
  </si>
  <si>
    <t>0105557118526</t>
  </si>
  <si>
    <t>บริษัท ก้าวไกลพัฒนา 1969 จำกัด </t>
  </si>
  <si>
    <t>162/2566</t>
  </si>
  <si>
    <t>0605556000365</t>
  </si>
  <si>
    <t>บริษัท สำนักกฎหมายเพิ่มสิน จำกัด  </t>
  </si>
  <si>
    <t>163/2566</t>
  </si>
  <si>
    <t>0105550056207</t>
  </si>
  <si>
    <t>บริษัท ตุลธรแอนด์แอสโซซิเอท จำกัด</t>
  </si>
  <si>
    <t>164/2566</t>
  </si>
  <si>
    <t>บริษัท วชิรณภัทร เซอร์วิส จำกัด  </t>
  </si>
  <si>
    <t>165/2566</t>
  </si>
  <si>
    <t>166/2566</t>
  </si>
  <si>
    <t>0815538000373</t>
  </si>
  <si>
    <t>บริษัท กระบี่เซอร์เวย์ 1995 จำกัด</t>
  </si>
  <si>
    <t>167/2566</t>
  </si>
  <si>
    <t>168/2566</t>
  </si>
  <si>
    <t>169/2566</t>
  </si>
  <si>
    <t>170/2566</t>
  </si>
  <si>
    <t>0455562000543</t>
  </si>
  <si>
    <t>171/2566</t>
  </si>
  <si>
    <t>บริษัท สำนักกฎหมาย เฮอร์มิส จัซทิซ จำกัด </t>
  </si>
  <si>
    <t>172/2566</t>
  </si>
  <si>
    <t>บริษัท เดอะ แกรนด์ ลีกัล จำกัด </t>
  </si>
  <si>
    <t>173/2566</t>
  </si>
  <si>
    <t>บริษัท ซี.ซี.จี.นอร์ทเทิร์น จำกัด </t>
  </si>
  <si>
    <t>174/2566</t>
  </si>
  <si>
    <t>บริษัท นิติพัฒน์ ลอว์ แอนด์ บิสซิเนส จำกัด </t>
  </si>
  <si>
    <t>175/2566</t>
  </si>
  <si>
    <t>บริษัท เกรทลอว์ กรุ๊ป จำกัด </t>
  </si>
  <si>
    <t>176/2566</t>
  </si>
  <si>
    <t>บริษัท แอค คอมพลิช ลอว์ จำกัด </t>
  </si>
  <si>
    <t>177/2566</t>
  </si>
  <si>
    <t>บริษัท พี ดับเบิลยู เอ็น บิสซิเนส จำกัด </t>
  </si>
  <si>
    <t>178/2566</t>
  </si>
  <si>
    <t>179/2566</t>
  </si>
  <si>
    <t>180/2566</t>
  </si>
  <si>
    <t>บริษัท จโนภาส ทนายความ จำกัด  </t>
  </si>
  <si>
    <t>181/2566</t>
  </si>
  <si>
    <t>0105563002763</t>
  </si>
  <si>
    <t>บริษัท เอ็นเจลอว์ลีดเดอร์ จำกัด</t>
  </si>
  <si>
    <t>182/2566</t>
  </si>
  <si>
    <t>บริษัท ชัยชนะกิจ จำกัด  </t>
  </si>
  <si>
    <t>183/2566</t>
  </si>
  <si>
    <t>0105544024871</t>
  </si>
  <si>
    <t>บริษัท เอ.เอส.ลอว์แอนด์บิซิเนส จำกัด</t>
  </si>
  <si>
    <t>184/2566</t>
  </si>
  <si>
    <t>0125553001284</t>
  </si>
  <si>
    <t>บริษัท เนติรพี จำกัด  </t>
  </si>
  <si>
    <t>185/2566</t>
  </si>
  <si>
    <t>0105544062276</t>
  </si>
  <si>
    <t>บริษัท โอเชี่ยน ลอว์ออฟฟิศ จำกัด  </t>
  </si>
  <si>
    <t>186/2566</t>
  </si>
  <si>
    <t>0105548091351</t>
  </si>
  <si>
    <t>บริษัท ศิริวัฒนา อินเตอร์ ลอว์ จำกัด</t>
  </si>
  <si>
    <t>187/2566</t>
  </si>
  <si>
    <t>0125549014181</t>
  </si>
  <si>
    <t>บริษัท พันจรงค์ บิชซิเนส แอนด์ ลอว์ จำกัด</t>
  </si>
  <si>
    <t>188/2566</t>
  </si>
  <si>
    <t>0325556000295</t>
  </si>
  <si>
    <t>บริษัท สำนักงานธรรมแทนคุณ ทนายความ จำกัด</t>
  </si>
  <si>
    <t>189/2566</t>
  </si>
  <si>
    <t>0105554060471</t>
  </si>
  <si>
    <t>บริษัท สำนักงานกฎหมาย บัญชี คอมพิวเตอร์ ไดเร็กซ์ไลน์ จำกัด  </t>
  </si>
  <si>
    <t>190/2566</t>
  </si>
  <si>
    <t>191/2566</t>
  </si>
  <si>
    <t>0125552009770</t>
  </si>
  <si>
    <t>บริษัท ธรรมาธิเบศร์ จำกัด</t>
  </si>
  <si>
    <t>192/2566</t>
  </si>
  <si>
    <t>0655549000347</t>
  </si>
  <si>
    <t>บริษัท กฤษณา สายจันดี กฎหมายและการบัญชี จำกัด</t>
  </si>
  <si>
    <t>193/2566</t>
  </si>
  <si>
    <t xml:space="preserve">บริษัท ที่ปรึกษากฎหมายเบญจมิตร จำกัด </t>
  </si>
  <si>
    <t>194/2566</t>
  </si>
  <si>
    <t xml:space="preserve">บริษัท พีบีเอส ลอว์ แอนด์ คอนเล็คชั่น จำกัด </t>
  </si>
  <si>
    <t>195/2566</t>
  </si>
  <si>
    <t>0105546013752</t>
  </si>
  <si>
    <t>บริษัท เอส.เอส.อินเตอร์ คอร์ปอเรชั่น จำกัด</t>
  </si>
  <si>
    <t>196/2566</t>
  </si>
  <si>
    <t>บริษัท สำนักกฎหมายนพคุณเนติธรรม จำกัด </t>
  </si>
  <si>
    <t>197/2566</t>
  </si>
  <si>
    <t>0105554019578</t>
  </si>
  <si>
    <t>บริษัท กฎหมายบัณฑิตไทย จำกัด </t>
  </si>
  <si>
    <t>198/2566</t>
  </si>
  <si>
    <t>0105550040190</t>
  </si>
  <si>
    <t>บริษัท ภาณุพล นิติธรรม จำกัด </t>
  </si>
  <si>
    <t>199/2566</t>
  </si>
  <si>
    <t>0105547008361</t>
  </si>
  <si>
    <t>บริษัท กฎหมายพีระพัฒน์ จำกัด  </t>
  </si>
  <si>
    <t>200/2566</t>
  </si>
  <si>
    <t>0105544023874</t>
  </si>
  <si>
    <t>บริษัท สำนักกฎหมาย แอล ซี เอส จำกัด</t>
  </si>
  <si>
    <t>201/2566</t>
  </si>
  <si>
    <t>0105548031855</t>
  </si>
  <si>
    <t>บริษัท กฎหมายสมคิด จำกัด </t>
  </si>
  <si>
    <t>202/2566</t>
  </si>
  <si>
    <t>0405542000858</t>
  </si>
  <si>
    <t>บริษัท กฎหมายธรรมมสิทธิและธุรกิจ จำกัด</t>
  </si>
  <si>
    <t>203/2566</t>
  </si>
  <si>
    <t>บริษัท พี.เอส.ลีเกิล แอนด์ คอลเลคชั่น จำกัด</t>
  </si>
  <si>
    <t>204/2566</t>
  </si>
  <si>
    <t>บริษัท แฟร์เนส ลอว์ และ การบัญชี จำกัด</t>
  </si>
  <si>
    <t>205/2566</t>
  </si>
  <si>
    <t>บริษัท กฎหมาย อรรถวุฒิ จำกัด </t>
  </si>
  <si>
    <t>206/2566</t>
  </si>
  <si>
    <t>0105562048204</t>
  </si>
  <si>
    <t>บริษัท เพรซ ลอว์ จำกัด </t>
  </si>
  <si>
    <t>207/2566</t>
  </si>
  <si>
    <t>0105553048566</t>
  </si>
  <si>
    <t>บริษัท ยอดแก้ว ลอว์เยอร์ จำกัด  </t>
  </si>
  <si>
    <t>208/2566</t>
  </si>
  <si>
    <t>209/2566</t>
  </si>
  <si>
    <t> 0455555000495</t>
  </si>
  <si>
    <t>210/2566</t>
  </si>
  <si>
    <t>0345563000360</t>
  </si>
  <si>
    <t>บริษัท เพอร์เฟคท์ ลอว์ 2020 จำกัด</t>
  </si>
  <si>
    <t>211/2566</t>
  </si>
  <si>
    <t>0205563029067</t>
  </si>
  <si>
    <t>บริษัท ภิญโญ อินเตอร์เนชั่นแนล ลอว์ จำกัด</t>
  </si>
  <si>
    <t>212/2566</t>
  </si>
  <si>
    <t>บริษัท สายบุตร ลอว์ แอนด์ พร็อพเพอร์ตี้ จำกัด </t>
  </si>
  <si>
    <t>213/2566</t>
  </si>
  <si>
    <t>0525542000296</t>
  </si>
  <si>
    <t>บริษัท สำนักกฎหมายวราวุฒิ-ผ่องศรี จำกัด  </t>
  </si>
  <si>
    <t>214/2566</t>
  </si>
  <si>
    <t>บริษัท กฎหมายทองเอกสิทธิ์ จำกัด  </t>
  </si>
  <si>
    <t>215/2566</t>
  </si>
  <si>
    <t>0105555067151</t>
  </si>
  <si>
    <t>บริษัท กฎหมายภูมิปัญญา จำกัด</t>
  </si>
  <si>
    <t>216/2566</t>
  </si>
  <si>
    <t>บริษัท พณณ์ ทนายความ จำกัด </t>
  </si>
  <si>
    <t>217/2566</t>
  </si>
  <si>
    <t>บริษัท กฎหมายพันธุ์เฑียรและธุรกิจ จำกัด </t>
  </si>
  <si>
    <t>218/2566</t>
  </si>
  <si>
    <t>บริษัท เดวิด อินเตอร์ ลอว์ จำกัด </t>
  </si>
  <si>
    <t>219/2566</t>
  </si>
  <si>
    <t>บริษัท กฎหมายมหาทรัพย์ จำกัด </t>
  </si>
  <si>
    <t>220/2566</t>
  </si>
  <si>
    <t>0105562024119</t>
  </si>
  <si>
    <t>บริษัท กิติภูมิลอว์เยอร์ จำกัด </t>
  </si>
  <si>
    <t>221/2566</t>
  </si>
  <si>
    <t>บริษัท พาวเวอร์ออฟลอว์แอนด์บิสิเนส จำกัด  </t>
  </si>
  <si>
    <t>222/2566</t>
  </si>
  <si>
    <t>บริษัท กฎหมายเข็มทอง จำกัด </t>
  </si>
  <si>
    <t>223/2566</t>
  </si>
  <si>
    <t>0105535117241</t>
  </si>
  <si>
    <t>บริษัท ไทย ซากุระ คอนซัลแตนท์ จำกัด</t>
  </si>
  <si>
    <t>224/2566</t>
  </si>
  <si>
    <t>0125550046872</t>
  </si>
  <si>
    <t>บริษัท ที แอนด์ เค จูริสติค จำกัด</t>
  </si>
  <si>
    <t>225/2566</t>
  </si>
  <si>
    <t>บริษัท นรินทร์-วิญญู ลอว์ แอนด์ คอลเลคชั่น จำกัด  </t>
  </si>
  <si>
    <t>226/2566</t>
  </si>
  <si>
    <t>227/2566</t>
  </si>
  <si>
    <t>บริษัท กฎหมายบุญไทย จำกัด  </t>
  </si>
  <si>
    <t>228/2566</t>
  </si>
  <si>
    <t>0105541029405</t>
  </si>
  <si>
    <t>บริษัท เกียรติธรรม ทนายความ จำกัด </t>
  </si>
  <si>
    <t>229/2566</t>
  </si>
  <si>
    <t>0105553025990</t>
  </si>
  <si>
    <t>บริษัท เอส.เอ.ดับบลิว.ลอว์เยอร์ จำกัด </t>
  </si>
  <si>
    <t>230/2566</t>
  </si>
  <si>
    <t>0125550042532</t>
  </si>
  <si>
    <t>บริษัท กฎหมายปานเทพ จำกัด</t>
  </si>
  <si>
    <t>231/2566</t>
  </si>
  <si>
    <t>0105548043942</t>
  </si>
  <si>
    <t>บริษัท สำนักกฎหมาย สยาม ไอ แอล ซี จำกัด</t>
  </si>
  <si>
    <t>232/2566</t>
  </si>
  <si>
    <t>บริษัท เจเคเจพี ลอว์ออฟฟิศ จำกัด </t>
  </si>
  <si>
    <t>233/2566</t>
  </si>
  <si>
    <t>234/2566</t>
  </si>
  <si>
    <t>0455564000338</t>
  </si>
  <si>
    <t>บริษัท เอ็นอาร์ 2021 บิสซิเนส ออฟ ลอว์ จำกัด</t>
  </si>
  <si>
    <t>235/2566</t>
  </si>
  <si>
    <t>236/2566</t>
  </si>
  <si>
    <t>0105563125016</t>
  </si>
  <si>
    <t>บริษัท กฎหมาย ประชานัย จำกัด</t>
  </si>
  <si>
    <t>237/2566</t>
  </si>
  <si>
    <t>238/2566</t>
  </si>
  <si>
    <t>0125547002975</t>
  </si>
  <si>
    <t>บริษัท กฎหมายนิติกรรมไทย จำกัด</t>
  </si>
  <si>
    <t>239/2566</t>
  </si>
  <si>
    <t>240/2566</t>
  </si>
  <si>
    <t>241/2566</t>
  </si>
  <si>
    <t>242/2566</t>
  </si>
  <si>
    <t>243/2566</t>
  </si>
  <si>
    <t>0455560000724</t>
  </si>
  <si>
    <t>บริษัท สำนักกฎหมายสุทรรศน์ จำกัด </t>
  </si>
  <si>
    <t>244/2566</t>
  </si>
  <si>
    <t>บริษัท เนติธรรม เมืองธัญญบูรี ลอว์ จำกัด  </t>
  </si>
  <si>
    <t>245/2566</t>
  </si>
  <si>
    <t>0125554008291</t>
  </si>
  <si>
    <t>บริษัท กฎหมายพิทักษ์สุนทร จำกัด</t>
  </si>
  <si>
    <t>246/2566</t>
  </si>
  <si>
    <t>0445564001075</t>
  </si>
  <si>
    <t>บริษัท โกลด์เด้น แฮนด์ส เวลเนส เอเชีย จำกัด</t>
  </si>
  <si>
    <t>247/2566</t>
  </si>
  <si>
    <t>0455554000157</t>
  </si>
  <si>
    <t>บริษัท สำนักงานกฎหมายนิติโพดาพล จำกัด</t>
  </si>
  <si>
    <t>248/2566</t>
  </si>
  <si>
    <t>0455556000871</t>
  </si>
  <si>
    <t>บริษัท ส.รุ่งเรือง(2014) จำกัด</t>
  </si>
  <si>
    <t>249/2566</t>
  </si>
  <si>
    <t>บริษัท กฎหมายมงคลชัย อินเตอร์ลอว์ จำกัด </t>
  </si>
  <si>
    <t>250/2566</t>
  </si>
  <si>
    <t>0605564002495</t>
  </si>
  <si>
    <t>บริษัท สำนักกฎหมายต้นเจ้าพระยา จำกัด</t>
  </si>
  <si>
    <t>251/2566</t>
  </si>
  <si>
    <t>0105552024043</t>
  </si>
  <si>
    <t>บริษัท เอส ที ที เจ โปรเฟสชั่นแนล เซอร์วิส จำกัด</t>
  </si>
  <si>
    <t>252/2566</t>
  </si>
  <si>
    <t>0455564001342</t>
  </si>
  <si>
    <t>บริษัท ไอเดีย ดี บิสซิเนส ลอว์ จำกัด</t>
  </si>
  <si>
    <t>253/2566</t>
  </si>
  <si>
    <t>0805561000589</t>
  </si>
  <si>
    <t>บริษัท กฎหมายนิติทัศน์ จำกัด</t>
  </si>
  <si>
    <t>ชื่อผู้ประกอบการที่ได้รับการคัดเลือก</t>
  </si>
  <si>
    <t>จัดจ้างสำนักงานทนายความเพื่อดำเนินคดีกับผู้กู้ยืมเงินที่ผิดนัดชำระหนี้ ประจำปี 2566
(ใช้ระเบียบ คกก.กยศ.)</t>
  </si>
  <si>
    <t>จ้างสำนักงานทนายความเพื่อสืบทรัพย์ บังคับคดี และติดตามทวงถามหนี้กับลูกหนี้ตามคำพิพากษาในปี 2556
(ใช้ระเบียบ คกก.กยศ.)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</si>
</sst>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 #,##0.00_-;_-* &quot;-&quot;??_-;_-@_-"/>
    <numFmt numFmtId="168" formatCode="_(* #,##0.00_);_(* \(#,##0.00\);_(* &quot;-&quot;??_);_(@_)"/>
    <numFmt numFmtId="169" formatCode="[$-1000000]0\ 0000\ 00000\ 00\ 0"/>
    <numFmt numFmtId="170" formatCode="[$-D000000]0\ 0000\ 00000\ 00\ 0"/>
    <numFmt numFmtId="171" formatCode="_(* #,##0_);_(* \(#,##0\);_(* &quot;-&quot;??_);_(@_)"/>
    <numFmt numFmtId="172" formatCode="_-* #,##0_-;\-* #,##0_-;_-* &quot;-&quot;??_-;_-@_-"/>
    <numFmt numFmtId="173" formatCode="[$-107041E]d\ mmm\ yy;@"/>
    <numFmt numFmtId="174" formatCode="[$-101041E]d\ mmmm\ yyyy;@"/>
  </numFmts>
  <fonts count="24">
    <font>
      <sz val="11"/>
      <color theme="1"/>
      <name val="Calibri"/>
      <family val="2"/>
      <charset val="222"/>
      <scheme val="minor"/>
    </font>
    <font>
      <b/>
      <sz val="16"/>
      <name val="TH SarabunPSK"/>
      <family val="2"/>
    </font>
    <font>
      <sz val="16"/>
      <name val="TH SarabunPSK"/>
      <family val="2"/>
    </font>
    <font>
      <sz val="16"/>
      <name val="TH SarabunIT๙"/>
      <family val="2"/>
    </font>
    <font>
      <sz val="10"/>
      <name val="Arial"/>
      <family val="2"/>
    </font>
    <font>
      <sz val="16"/>
      <name val="TH SarabunPSK"/>
      <family val="2"/>
      <charset val="222"/>
    </font>
    <font>
      <sz val="16"/>
      <name val="TH SarabunIT๙"/>
      <family val="2"/>
      <charset val="222"/>
    </font>
    <font>
      <sz val="14"/>
      <name val="TH SarabunIT๙"/>
      <family val="2"/>
    </font>
    <font>
      <sz val="14"/>
      <name val="TH SarabunPSK"/>
      <family val="2"/>
    </font>
    <font>
      <b/>
      <sz val="20"/>
      <name val="TH SarabunPSK"/>
      <family val="2"/>
    </font>
    <font>
      <sz val="18"/>
      <name val="TH SarabunPSK"/>
      <family val="2"/>
    </font>
    <font>
      <b/>
      <sz val="14"/>
      <name val="TH SarabunPSK"/>
      <family val="2"/>
    </font>
    <font>
      <sz val="11"/>
      <color theme="1"/>
      <name val="Calibri"/>
      <family val="2"/>
      <charset val="222"/>
      <scheme val="minor"/>
    </font>
    <font>
      <sz val="11"/>
      <color theme="1"/>
      <name val="Calibri"/>
      <family val="2"/>
      <scheme val="minor"/>
    </font>
    <font>
      <sz val="16"/>
      <color theme="1"/>
      <name val="TH SarabunPSK"/>
      <family val="2"/>
    </font>
    <font>
      <sz val="18"/>
      <color theme="1"/>
      <name val="TH SarabunPSK"/>
      <family val="2"/>
    </font>
    <font>
      <b/>
      <sz val="18"/>
      <color theme="1"/>
      <name val="TH SarabunPSK"/>
      <family val="2"/>
    </font>
    <font>
      <b/>
      <sz val="16"/>
      <color theme="1"/>
      <name val="TH SarabunPSK"/>
      <family val="2"/>
    </font>
    <font>
      <sz val="18"/>
      <color rgb="FF000000"/>
      <name val="TH SarabunPSK"/>
      <family val="2"/>
    </font>
    <font>
      <sz val="16"/>
      <color theme="1"/>
      <name val="TH SarabunIT๙"/>
      <family val="2"/>
    </font>
    <font>
      <sz val="16"/>
      <color theme="1"/>
      <name val="TH SarabunIT๙"/>
      <family val="2"/>
      <charset val="222"/>
    </font>
    <font>
      <sz val="14"/>
      <color theme="1"/>
      <name val="TH SarabunPSK"/>
      <family val="2"/>
    </font>
    <font>
      <sz val="26"/>
      <color theme="1"/>
      <name val="TH SarabunPSK"/>
      <family val="2"/>
    </font>
    <font>
      <b/>
      <sz val="14"/>
      <color theme="1"/>
      <name val="TH SarabunPSK"/>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43" fontId="12" fillId="0" borderId="0" applyFont="0" applyFill="0" applyBorder="0" applyAlignment="0" applyProtection="0"/>
    <xf numFmtId="168"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4" fillId="0" borderId="0"/>
  </cellStyleXfs>
  <cellXfs count="222">
    <xf numFmtId="0" fontId="0" fillId="0" borderId="0" xfId="0"/>
    <xf numFmtId="0" fontId="14" fillId="0" borderId="0" xfId="0" applyFont="1"/>
    <xf numFmtId="0" fontId="1" fillId="0" borderId="0" xfId="0" applyFont="1" applyAlignment="1">
      <alignment horizontal="center"/>
    </xf>
    <xf numFmtId="0" fontId="2" fillId="0" borderId="0" xfId="0" applyFont="1" applyAlignment="1">
      <alignment horizontal="center"/>
    </xf>
    <xf numFmtId="0" fontId="15" fillId="0" borderId="1" xfId="0" applyFont="1" applyBorder="1"/>
    <xf numFmtId="0" fontId="16" fillId="0" borderId="0" xfId="0" applyFont="1"/>
    <xf numFmtId="0" fontId="14" fillId="0" borderId="0" xfId="0" applyFont="1" applyBorder="1"/>
    <xf numFmtId="0" fontId="17" fillId="0" borderId="1" xfId="0" applyFont="1" applyBorder="1" applyAlignment="1">
      <alignment horizontal="center"/>
    </xf>
    <xf numFmtId="0" fontId="14" fillId="0" borderId="1" xfId="0" applyFont="1" applyBorder="1" applyAlignment="1">
      <alignment horizontal="center"/>
    </xf>
    <xf numFmtId="0" fontId="18" fillId="0" borderId="1" xfId="0" applyFont="1" applyBorder="1" applyAlignment="1"/>
    <xf numFmtId="43" fontId="14" fillId="0" borderId="1" xfId="1" applyFont="1" applyBorder="1"/>
    <xf numFmtId="43" fontId="14" fillId="0" borderId="1" xfId="1" applyFont="1" applyBorder="1" applyAlignment="1">
      <alignment horizontal="center"/>
    </xf>
    <xf numFmtId="0" fontId="3" fillId="2"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vertical="top" wrapText="1"/>
    </xf>
    <xf numFmtId="0" fontId="3" fillId="0" borderId="1" xfId="5" applyFont="1" applyBorder="1" applyAlignment="1">
      <alignment vertical="top" wrapText="1"/>
    </xf>
    <xf numFmtId="0" fontId="19" fillId="0" borderId="1" xfId="5" applyFont="1" applyBorder="1" applyAlignment="1">
      <alignment vertical="top" wrapText="1"/>
    </xf>
    <xf numFmtId="0" fontId="19" fillId="0" borderId="1" xfId="0" applyFont="1" applyBorder="1" applyAlignment="1">
      <alignment vertical="top" wrapText="1"/>
    </xf>
    <xf numFmtId="17" fontId="3" fillId="2" borderId="1" xfId="5" applyNumberFormat="1" applyFont="1" applyFill="1" applyBorder="1" applyAlignment="1">
      <alignment vertical="top" wrapText="1"/>
    </xf>
    <xf numFmtId="17" fontId="3" fillId="0" borderId="1" xfId="0" applyNumberFormat="1" applyFont="1" applyBorder="1" applyAlignment="1">
      <alignment vertical="top" wrapText="1"/>
    </xf>
    <xf numFmtId="0" fontId="19" fillId="0" borderId="1" xfId="0" applyFont="1" applyBorder="1" applyAlignment="1">
      <alignment horizontal="left" vertical="top" wrapText="1"/>
    </xf>
    <xf numFmtId="15" fontId="3" fillId="0" borderId="1" xfId="0" applyNumberFormat="1" applyFont="1" applyBorder="1" applyAlignment="1">
      <alignment horizontal="left" vertical="top" wrapText="1"/>
    </xf>
    <xf numFmtId="0" fontId="6" fillId="0" borderId="1" xfId="0" applyFont="1" applyBorder="1" applyAlignment="1">
      <alignment vertical="top" wrapText="1"/>
    </xf>
    <xf numFmtId="4" fontId="19" fillId="2" borderId="1" xfId="0" applyNumberFormat="1" applyFont="1" applyFill="1" applyBorder="1" applyAlignment="1">
      <alignment horizontal="right" vertical="top" shrinkToFit="1"/>
    </xf>
    <xf numFmtId="4" fontId="3" fillId="0" borderId="1" xfId="0" applyNumberFormat="1" applyFont="1" applyBorder="1" applyAlignment="1">
      <alignment vertical="top" wrapText="1"/>
    </xf>
    <xf numFmtId="43" fontId="3" fillId="2" borderId="1" xfId="1" applyFont="1" applyFill="1" applyBorder="1" applyAlignment="1">
      <alignment horizontal="center" vertical="top"/>
    </xf>
    <xf numFmtId="43" fontId="3" fillId="0" borderId="1" xfId="1" applyFont="1" applyFill="1" applyBorder="1" applyAlignment="1">
      <alignment vertical="top"/>
    </xf>
    <xf numFmtId="43" fontId="3" fillId="0" borderId="1" xfId="1" applyFont="1" applyFill="1" applyBorder="1" applyAlignment="1">
      <alignment horizontal="center" vertical="top" shrinkToFit="1"/>
    </xf>
    <xf numFmtId="43" fontId="19" fillId="0" borderId="1" xfId="1" applyFont="1" applyBorder="1" applyAlignment="1">
      <alignment vertical="top"/>
    </xf>
    <xf numFmtId="43" fontId="3" fillId="2" borderId="1" xfId="3" applyFont="1" applyFill="1" applyBorder="1" applyAlignment="1">
      <alignment vertical="top"/>
    </xf>
    <xf numFmtId="43" fontId="19" fillId="0" borderId="1" xfId="1" applyFont="1" applyFill="1" applyBorder="1" applyAlignment="1">
      <alignment vertical="top"/>
    </xf>
    <xf numFmtId="168" fontId="3" fillId="0" borderId="1" xfId="2" applyFont="1" applyFill="1" applyBorder="1" applyAlignment="1">
      <alignment vertical="top" wrapText="1"/>
    </xf>
    <xf numFmtId="43" fontId="3" fillId="0" borderId="1" xfId="1" applyFont="1" applyFill="1" applyBorder="1" applyAlignment="1">
      <alignment horizontal="center" vertical="top" wrapText="1"/>
    </xf>
    <xf numFmtId="43" fontId="3" fillId="2" borderId="1" xfId="1" applyFont="1" applyFill="1" applyBorder="1" applyAlignment="1">
      <alignment horizontal="center" vertical="top" wrapText="1"/>
    </xf>
    <xf numFmtId="43" fontId="19" fillId="0" borderId="1" xfId="1" applyFont="1" applyFill="1" applyBorder="1" applyAlignment="1">
      <alignment horizontal="center" vertical="top" wrapText="1"/>
    </xf>
    <xf numFmtId="43" fontId="3" fillId="2" borderId="1" xfId="0" applyNumberFormat="1" applyFont="1" applyFill="1" applyBorder="1" applyAlignment="1">
      <alignment horizontal="left" vertical="top" wrapText="1"/>
    </xf>
    <xf numFmtId="43" fontId="19" fillId="2" borderId="1" xfId="1" applyFont="1" applyFill="1" applyBorder="1" applyAlignment="1">
      <alignment horizontal="right" vertical="top"/>
    </xf>
    <xf numFmtId="168" fontId="7" fillId="0" borderId="1" xfId="2" applyFont="1" applyFill="1" applyBorder="1" applyAlignment="1">
      <alignment vertical="top" wrapText="1"/>
    </xf>
    <xf numFmtId="168" fontId="3" fillId="0" borderId="1" xfId="2" applyFont="1" applyFill="1" applyBorder="1" applyAlignment="1">
      <alignment horizontal="center" vertical="top" wrapText="1"/>
    </xf>
    <xf numFmtId="168" fontId="6" fillId="0" borderId="1" xfId="2" applyFont="1" applyFill="1" applyBorder="1" applyAlignment="1">
      <alignment vertical="top" wrapText="1"/>
    </xf>
    <xf numFmtId="43" fontId="3" fillId="0" borderId="1" xfId="1" applyFont="1" applyBorder="1" applyAlignment="1">
      <alignment vertical="top" wrapText="1"/>
    </xf>
    <xf numFmtId="4" fontId="20" fillId="2" borderId="1" xfId="0" applyNumberFormat="1" applyFont="1" applyFill="1" applyBorder="1" applyAlignment="1">
      <alignment horizontal="right" vertical="top" shrinkToFit="1"/>
    </xf>
    <xf numFmtId="4" fontId="19" fillId="2" borderId="1" xfId="0" applyNumberFormat="1" applyFont="1" applyFill="1" applyBorder="1" applyAlignment="1">
      <alignment horizontal="left" vertical="top" wrapText="1" shrinkToFit="1"/>
    </xf>
    <xf numFmtId="4" fontId="19" fillId="2" borderId="1" xfId="0" applyNumberFormat="1" applyFont="1" applyFill="1" applyBorder="1" applyAlignment="1">
      <alignment horizontal="center" vertical="top" shrinkToFit="1"/>
    </xf>
    <xf numFmtId="4" fontId="20" fillId="2" borderId="1" xfId="0" applyNumberFormat="1" applyFont="1" applyFill="1" applyBorder="1" applyAlignment="1">
      <alignment horizontal="center" vertical="top" shrinkToFit="1"/>
    </xf>
    <xf numFmtId="43" fontId="3" fillId="2" borderId="1" xfId="4" applyFont="1" applyFill="1" applyBorder="1" applyAlignment="1">
      <alignment horizontal="right" vertical="top"/>
    </xf>
    <xf numFmtId="168" fontId="3" fillId="0" borderId="1" xfId="2" applyFont="1" applyFill="1" applyBorder="1" applyAlignment="1">
      <alignment horizontal="right" vertical="top" wrapText="1"/>
    </xf>
    <xf numFmtId="168" fontId="3" fillId="0" borderId="1" xfId="2" applyFont="1" applyFill="1" applyBorder="1" applyAlignment="1">
      <alignment horizontal="center" vertical="top"/>
    </xf>
    <xf numFmtId="168" fontId="8" fillId="0" borderId="1" xfId="2" applyFont="1" applyFill="1" applyBorder="1" applyAlignment="1">
      <alignment horizontal="right" vertical="top" wrapText="1"/>
    </xf>
    <xf numFmtId="168" fontId="3" fillId="2" borderId="2" xfId="2" applyFont="1" applyFill="1" applyBorder="1" applyAlignment="1">
      <alignment horizontal="right" vertical="top" wrapText="1"/>
    </xf>
    <xf numFmtId="168" fontId="3" fillId="2" borderId="1" xfId="2" applyFont="1" applyFill="1" applyBorder="1" applyAlignment="1">
      <alignment horizontal="right" vertical="top" wrapText="1"/>
    </xf>
    <xf numFmtId="43" fontId="3" fillId="0" borderId="1" xfId="1" applyFont="1" applyFill="1" applyBorder="1" applyAlignment="1">
      <alignment vertical="top" wrapText="1"/>
    </xf>
    <xf numFmtId="0" fontId="3" fillId="0" borderId="1" xfId="1" applyNumberFormat="1" applyFont="1" applyBorder="1" applyAlignment="1">
      <alignment horizontal="center" vertical="top" wrapText="1"/>
    </xf>
    <xf numFmtId="43" fontId="7" fillId="0" borderId="1" xfId="1" applyFont="1" applyBorder="1" applyAlignment="1">
      <alignment vertical="top" wrapText="1"/>
    </xf>
    <xf numFmtId="43" fontId="6" fillId="0" borderId="1" xfId="1" applyFont="1" applyBorder="1" applyAlignment="1">
      <alignment vertical="top" wrapText="1"/>
    </xf>
    <xf numFmtId="43" fontId="3" fillId="0" borderId="1" xfId="1" applyFont="1" applyBorder="1" applyAlignment="1">
      <alignment horizontal="center" vertical="top" wrapText="1"/>
    </xf>
    <xf numFmtId="43" fontId="3" fillId="0" borderId="1" xfId="2" applyNumberFormat="1" applyFont="1" applyFill="1" applyBorder="1" applyAlignment="1">
      <alignment horizontal="center" vertical="top" wrapText="1"/>
    </xf>
    <xf numFmtId="43" fontId="3" fillId="0" borderId="1" xfId="0" applyNumberFormat="1" applyFont="1" applyBorder="1" applyAlignment="1">
      <alignment horizontal="center" vertical="top" shrinkToFit="1"/>
    </xf>
    <xf numFmtId="43" fontId="3" fillId="0" borderId="1" xfId="1" applyFont="1" applyBorder="1" applyAlignment="1">
      <alignment horizontal="right" vertical="top" wrapText="1"/>
    </xf>
    <xf numFmtId="169" fontId="3" fillId="0" borderId="1" xfId="2" applyNumberFormat="1" applyFont="1" applyFill="1" applyBorder="1" applyAlignment="1">
      <alignment horizontal="center" vertical="top" wrapText="1"/>
    </xf>
    <xf numFmtId="169" fontId="3" fillId="0" borderId="1" xfId="1" applyNumberFormat="1" applyFont="1" applyBorder="1" applyAlignment="1">
      <alignment horizontal="center" vertical="top" wrapText="1"/>
    </xf>
    <xf numFmtId="170" fontId="3" fillId="0" borderId="1" xfId="2" applyNumberFormat="1" applyFont="1" applyFill="1" applyBorder="1" applyAlignment="1">
      <alignment horizontal="center" vertical="top" wrapText="1"/>
    </xf>
    <xf numFmtId="169" fontId="3" fillId="0" borderId="1" xfId="2" applyNumberFormat="1" applyFont="1" applyFill="1" applyBorder="1" applyAlignment="1">
      <alignment horizontal="center" vertical="top"/>
    </xf>
    <xf numFmtId="170" fontId="3" fillId="0" borderId="1" xfId="1" applyNumberFormat="1" applyFont="1" applyFill="1" applyBorder="1" applyAlignment="1">
      <alignment horizontal="center" vertical="top" wrapText="1"/>
    </xf>
    <xf numFmtId="169" fontId="7" fillId="0" borderId="1" xfId="2" applyNumberFormat="1" applyFont="1" applyFill="1" applyBorder="1" applyAlignment="1">
      <alignment horizontal="center" vertical="top" wrapText="1"/>
    </xf>
    <xf numFmtId="170" fontId="2" fillId="0" borderId="1" xfId="2" applyNumberFormat="1" applyFont="1" applyFill="1" applyBorder="1" applyAlignment="1">
      <alignment horizontal="center" vertical="top" wrapText="1"/>
    </xf>
    <xf numFmtId="168" fontId="3" fillId="0" borderId="1" xfId="2" applyFont="1" applyFill="1" applyBorder="1" applyAlignment="1">
      <alignment horizontal="left" vertical="top" wrapText="1"/>
    </xf>
    <xf numFmtId="168" fontId="3" fillId="0" borderId="1" xfId="2" applyFont="1" applyBorder="1" applyAlignment="1">
      <alignment horizontal="left" vertical="top" wrapText="1"/>
    </xf>
    <xf numFmtId="43" fontId="3" fillId="0" borderId="1" xfId="1" applyFont="1" applyFill="1" applyBorder="1" applyAlignment="1">
      <alignment horizontal="left" vertical="top" wrapText="1"/>
    </xf>
    <xf numFmtId="168" fontId="7" fillId="0" borderId="1" xfId="2" applyFont="1" applyFill="1" applyBorder="1" applyAlignment="1">
      <alignment horizontal="left" vertical="top" wrapText="1"/>
    </xf>
    <xf numFmtId="168" fontId="5" fillId="0" borderId="1" xfId="2" applyFont="1" applyFill="1" applyBorder="1" applyAlignment="1">
      <alignment horizontal="left" vertical="top" wrapText="1"/>
    </xf>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3" fillId="2" borderId="1" xfId="4" applyNumberFormat="1" applyFont="1" applyFill="1" applyBorder="1" applyAlignment="1">
      <alignment horizontal="right" vertical="top"/>
    </xf>
    <xf numFmtId="0" fontId="3" fillId="0" borderId="1" xfId="2" applyNumberFormat="1" applyFont="1" applyFill="1" applyBorder="1" applyAlignment="1">
      <alignment horizontal="center" vertical="top" wrapText="1"/>
    </xf>
    <xf numFmtId="0" fontId="3" fillId="0" borderId="1" xfId="1" applyNumberFormat="1" applyFont="1" applyFill="1" applyBorder="1" applyAlignment="1">
      <alignment horizontal="center" vertical="top"/>
    </xf>
    <xf numFmtId="0" fontId="3" fillId="0" borderId="1" xfId="0" applyFont="1" applyBorder="1" applyAlignment="1">
      <alignment horizontal="center" vertical="top" shrinkToFit="1"/>
    </xf>
    <xf numFmtId="0" fontId="3" fillId="2" borderId="1" xfId="1" applyNumberFormat="1" applyFont="1" applyFill="1" applyBorder="1" applyAlignment="1">
      <alignment horizontal="center" vertical="top"/>
    </xf>
    <xf numFmtId="0" fontId="3" fillId="0" borderId="1" xfId="1" applyNumberFormat="1" applyFont="1" applyFill="1" applyBorder="1" applyAlignment="1">
      <alignment vertical="top" wrapText="1"/>
    </xf>
    <xf numFmtId="0" fontId="19" fillId="0" borderId="1" xfId="1" applyNumberFormat="1" applyFont="1" applyFill="1" applyBorder="1" applyAlignment="1">
      <alignment vertical="top"/>
    </xf>
    <xf numFmtId="0" fontId="3" fillId="0" borderId="1" xfId="1" applyNumberFormat="1" applyFont="1" applyFill="1" applyBorder="1" applyAlignment="1">
      <alignment vertical="top"/>
    </xf>
    <xf numFmtId="0" fontId="19" fillId="0" borderId="1" xfId="1" applyNumberFormat="1" applyFont="1" applyFill="1" applyBorder="1" applyAlignment="1">
      <alignment horizontal="center" vertical="top"/>
    </xf>
    <xf numFmtId="0" fontId="3" fillId="0" borderId="1" xfId="1" applyNumberFormat="1" applyFont="1" applyFill="1" applyBorder="1" applyAlignment="1">
      <alignment horizontal="center" vertical="top" wrapText="1"/>
    </xf>
    <xf numFmtId="0" fontId="3" fillId="0" borderId="1" xfId="1" applyNumberFormat="1" applyFont="1" applyBorder="1" applyAlignment="1">
      <alignment vertical="top" wrapText="1"/>
    </xf>
    <xf numFmtId="0" fontId="3" fillId="0" borderId="3" xfId="1" applyNumberFormat="1" applyFont="1" applyBorder="1" applyAlignment="1">
      <alignment horizontal="center" vertical="top" wrapText="1"/>
    </xf>
    <xf numFmtId="15" fontId="3" fillId="0" borderId="1" xfId="0" applyNumberFormat="1" applyFont="1" applyBorder="1" applyAlignment="1">
      <alignment horizontal="center" vertical="top" wrapText="1"/>
    </xf>
    <xf numFmtId="15" fontId="8" fillId="0" borderId="1" xfId="0" applyNumberFormat="1" applyFont="1" applyBorder="1" applyAlignment="1">
      <alignment horizontal="center" vertical="top" wrapText="1"/>
    </xf>
    <xf numFmtId="15" fontId="3" fillId="2" borderId="1" xfId="0" applyNumberFormat="1" applyFont="1" applyFill="1" applyBorder="1" applyAlignment="1">
      <alignment horizontal="center" vertical="top" wrapText="1"/>
    </xf>
    <xf numFmtId="15" fontId="7" fillId="2" borderId="1" xfId="0" applyNumberFormat="1" applyFont="1" applyFill="1" applyBorder="1" applyAlignment="1">
      <alignment horizontal="center" vertical="top" wrapText="1"/>
    </xf>
    <xf numFmtId="15" fontId="6" fillId="2" borderId="1" xfId="0" applyNumberFormat="1" applyFont="1" applyFill="1" applyBorder="1" applyAlignment="1">
      <alignment horizontal="center" vertical="top" wrapText="1"/>
    </xf>
    <xf numFmtId="15" fontId="3" fillId="0" borderId="1" xfId="0" applyNumberFormat="1" applyFont="1" applyBorder="1" applyAlignment="1">
      <alignment vertical="top" wrapText="1"/>
    </xf>
    <xf numFmtId="15" fontId="6" fillId="0" borderId="1" xfId="0" applyNumberFormat="1" applyFont="1" applyBorder="1" applyAlignment="1">
      <alignment vertical="top" wrapText="1"/>
    </xf>
    <xf numFmtId="0" fontId="3" fillId="0" borderId="1" xfId="0" applyFont="1" applyBorder="1" applyAlignment="1">
      <alignment horizontal="center" vertical="top" wrapText="1"/>
    </xf>
    <xf numFmtId="17" fontId="3" fillId="0" borderId="1" xfId="0" applyNumberFormat="1" applyFont="1" applyBorder="1" applyAlignment="1">
      <alignment horizontal="center" vertical="top" wrapText="1"/>
    </xf>
    <xf numFmtId="0" fontId="7" fillId="0" borderId="1" xfId="0" applyFont="1" applyBorder="1" applyAlignment="1">
      <alignment vertical="top" wrapText="1"/>
    </xf>
    <xf numFmtId="0" fontId="14" fillId="3" borderId="0" xfId="0" applyFont="1" applyFill="1"/>
    <xf numFmtId="0" fontId="3" fillId="3" borderId="1" xfId="0" applyFont="1" applyFill="1" applyBorder="1" applyAlignment="1">
      <alignment vertical="top" wrapText="1"/>
    </xf>
    <xf numFmtId="4" fontId="19" fillId="3" borderId="1" xfId="0" applyNumberFormat="1" applyFont="1" applyFill="1" applyBorder="1" applyAlignment="1">
      <alignment horizontal="right" vertical="top" shrinkToFit="1"/>
    </xf>
    <xf numFmtId="4" fontId="19" fillId="3" borderId="1" xfId="0" applyNumberFormat="1" applyFont="1" applyFill="1" applyBorder="1" applyAlignment="1">
      <alignment horizontal="left" vertical="top" wrapText="1" shrinkToFit="1"/>
    </xf>
    <xf numFmtId="43" fontId="3" fillId="3" borderId="1" xfId="4" applyFont="1" applyFill="1" applyBorder="1" applyAlignment="1">
      <alignment horizontal="right" vertical="top"/>
    </xf>
    <xf numFmtId="169" fontId="3" fillId="3" borderId="1" xfId="2" applyNumberFormat="1" applyFont="1" applyFill="1" applyBorder="1" applyAlignment="1">
      <alignment horizontal="center" vertical="top" wrapText="1"/>
    </xf>
    <xf numFmtId="15" fontId="3" fillId="3" borderId="1" xfId="0" applyNumberFormat="1" applyFont="1" applyFill="1" applyBorder="1" applyAlignment="1">
      <alignment horizontal="left" vertical="top" wrapText="1"/>
    </xf>
    <xf numFmtId="0" fontId="3" fillId="3" borderId="1" xfId="4" applyNumberFormat="1" applyFont="1" applyFill="1" applyBorder="1" applyAlignment="1">
      <alignment horizontal="right" vertical="top"/>
    </xf>
    <xf numFmtId="15" fontId="3" fillId="3" borderId="1" xfId="0" applyNumberFormat="1" applyFont="1" applyFill="1" applyBorder="1" applyAlignment="1">
      <alignment horizontal="center" vertical="top" wrapText="1"/>
    </xf>
    <xf numFmtId="4" fontId="19" fillId="3" borderId="1" xfId="0" applyNumberFormat="1" applyFont="1" applyFill="1" applyBorder="1" applyAlignment="1">
      <alignment horizontal="center" vertical="top" shrinkToFit="1"/>
    </xf>
    <xf numFmtId="168" fontId="3" fillId="3" borderId="1" xfId="2" applyFont="1" applyFill="1" applyBorder="1" applyAlignment="1">
      <alignment horizontal="center" vertical="top"/>
    </xf>
    <xf numFmtId="168" fontId="3" fillId="3" borderId="1" xfId="2" applyFont="1" applyFill="1" applyBorder="1" applyAlignment="1">
      <alignment horizontal="left" vertical="top" wrapText="1"/>
    </xf>
    <xf numFmtId="0" fontId="3" fillId="3" borderId="1" xfId="2" applyNumberFormat="1" applyFont="1" applyFill="1" applyBorder="1" applyAlignment="1">
      <alignment horizontal="center"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43" fontId="20" fillId="3" borderId="1" xfId="1" applyFont="1" applyFill="1" applyBorder="1" applyAlignment="1">
      <alignment horizontal="center" vertical="top"/>
    </xf>
    <xf numFmtId="43" fontId="3" fillId="3" borderId="1" xfId="4" applyFont="1" applyFill="1" applyBorder="1" applyAlignment="1">
      <alignment horizontal="right" vertical="top" wrapText="1"/>
    </xf>
    <xf numFmtId="43" fontId="3" fillId="3" borderId="1" xfId="4" applyFont="1" applyFill="1" applyBorder="1" applyAlignment="1">
      <alignment horizontal="left" vertical="top" wrapText="1"/>
    </xf>
    <xf numFmtId="0" fontId="3" fillId="3" borderId="1" xfId="5" applyFont="1" applyFill="1" applyBorder="1" applyAlignment="1">
      <alignment vertical="top" wrapText="1"/>
    </xf>
    <xf numFmtId="4" fontId="3" fillId="3" borderId="1" xfId="0" applyNumberFormat="1" applyFont="1" applyFill="1" applyBorder="1" applyAlignment="1">
      <alignment vertical="top" wrapText="1"/>
    </xf>
    <xf numFmtId="168" fontId="3" fillId="3" borderId="1" xfId="2" applyFont="1" applyFill="1" applyBorder="1" applyAlignment="1">
      <alignment horizontal="right" vertical="top" wrapText="1"/>
    </xf>
    <xf numFmtId="0" fontId="19" fillId="3" borderId="1" xfId="5" applyFont="1" applyFill="1" applyBorder="1" applyAlignment="1">
      <alignment vertical="top" wrapText="1"/>
    </xf>
    <xf numFmtId="168" fontId="3" fillId="3" borderId="1" xfId="2" applyFont="1" applyFill="1" applyBorder="1" applyAlignment="1">
      <alignment vertical="top"/>
    </xf>
    <xf numFmtId="168" fontId="3" fillId="3" borderId="1" xfId="2" applyFont="1" applyFill="1" applyBorder="1" applyAlignment="1">
      <alignment horizontal="center" vertical="top" wrapText="1"/>
    </xf>
    <xf numFmtId="170" fontId="3" fillId="3" borderId="1" xfId="4" applyNumberFormat="1" applyFont="1" applyFill="1" applyBorder="1" applyAlignment="1">
      <alignment horizontal="center" vertical="top"/>
    </xf>
    <xf numFmtId="0" fontId="19" fillId="3" borderId="1" xfId="0" applyFont="1" applyFill="1" applyBorder="1" applyAlignment="1">
      <alignment vertical="top" wrapText="1"/>
    </xf>
    <xf numFmtId="43" fontId="3" fillId="3" borderId="1" xfId="1" applyFont="1" applyFill="1" applyBorder="1" applyAlignment="1">
      <alignment horizontal="center" vertical="top"/>
    </xf>
    <xf numFmtId="43" fontId="3" fillId="3" borderId="1" xfId="1" applyFont="1" applyFill="1" applyBorder="1" applyAlignment="1">
      <alignment vertical="top"/>
    </xf>
    <xf numFmtId="0" fontId="3" fillId="3" borderId="1" xfId="1" applyNumberFormat="1" applyFont="1" applyFill="1" applyBorder="1" applyAlignment="1">
      <alignment horizontal="center" vertical="top"/>
    </xf>
    <xf numFmtId="43" fontId="3" fillId="3" borderId="1" xfId="1" applyFont="1" applyFill="1" applyBorder="1" applyAlignment="1">
      <alignment vertical="top" wrapText="1"/>
    </xf>
    <xf numFmtId="43" fontId="3" fillId="3" borderId="1" xfId="0" applyNumberFormat="1" applyFont="1" applyFill="1" applyBorder="1" applyAlignment="1">
      <alignment horizontal="center" vertical="top" shrinkToFit="1"/>
    </xf>
    <xf numFmtId="0" fontId="3" fillId="3" borderId="1" xfId="0" applyFont="1" applyFill="1" applyBorder="1" applyAlignment="1">
      <alignment horizontal="center" vertical="top" shrinkToFit="1"/>
    </xf>
    <xf numFmtId="43" fontId="3" fillId="3" borderId="1" xfId="3" applyFont="1" applyFill="1" applyBorder="1" applyAlignment="1">
      <alignment vertical="top"/>
    </xf>
    <xf numFmtId="170" fontId="3" fillId="3" borderId="1" xfId="2" applyNumberFormat="1" applyFont="1" applyFill="1" applyBorder="1" applyAlignment="1">
      <alignment horizontal="center" vertical="top" wrapText="1"/>
    </xf>
    <xf numFmtId="171" fontId="3" fillId="3" borderId="1" xfId="2" applyNumberFormat="1" applyFont="1" applyFill="1" applyBorder="1" applyAlignment="1">
      <alignment horizontal="left" vertical="top" wrapText="1"/>
    </xf>
    <xf numFmtId="43" fontId="19" fillId="3" borderId="1" xfId="1" applyFont="1" applyFill="1" applyBorder="1" applyAlignment="1">
      <alignment vertical="top"/>
    </xf>
    <xf numFmtId="43" fontId="2" fillId="3" borderId="1" xfId="1" applyFont="1" applyFill="1" applyBorder="1" applyAlignment="1">
      <alignment vertical="top" wrapText="1"/>
    </xf>
    <xf numFmtId="170" fontId="19" fillId="3" borderId="1" xfId="1" applyNumberFormat="1" applyFont="1" applyFill="1" applyBorder="1" applyAlignment="1">
      <alignment horizontal="center" vertical="top"/>
    </xf>
    <xf numFmtId="43" fontId="19" fillId="3" borderId="1" xfId="1" applyFont="1" applyFill="1" applyBorder="1" applyAlignment="1">
      <alignment horizontal="left" vertical="top"/>
    </xf>
    <xf numFmtId="0" fontId="19" fillId="3" borderId="1" xfId="1" applyNumberFormat="1" applyFont="1" applyFill="1" applyBorder="1" applyAlignment="1">
      <alignment vertical="top"/>
    </xf>
    <xf numFmtId="0" fontId="3" fillId="3" borderId="1" xfId="1" applyNumberFormat="1" applyFont="1" applyFill="1" applyBorder="1" applyAlignment="1">
      <alignment vertical="top" wrapText="1"/>
    </xf>
    <xf numFmtId="169" fontId="2" fillId="3" borderId="1" xfId="2" applyNumberFormat="1" applyFont="1" applyFill="1" applyBorder="1" applyAlignment="1">
      <alignment horizontal="center" vertical="top" wrapText="1"/>
    </xf>
    <xf numFmtId="168" fontId="2" fillId="3" borderId="1" xfId="2" applyFont="1" applyFill="1" applyBorder="1" applyAlignment="1">
      <alignment horizontal="left" vertical="top" wrapText="1"/>
    </xf>
    <xf numFmtId="0" fontId="19" fillId="3" borderId="1" xfId="1" applyNumberFormat="1" applyFont="1" applyFill="1" applyBorder="1" applyAlignment="1">
      <alignment horizontal="center" vertical="top"/>
    </xf>
    <xf numFmtId="168" fontId="3" fillId="3" borderId="1" xfId="2" applyFont="1" applyFill="1" applyBorder="1" applyAlignment="1">
      <alignment vertical="top" wrapText="1"/>
    </xf>
    <xf numFmtId="43" fontId="3" fillId="3" borderId="1" xfId="0" applyNumberFormat="1" applyFont="1" applyFill="1" applyBorder="1" applyAlignment="1">
      <alignment horizontal="right" vertical="top" wrapText="1"/>
    </xf>
    <xf numFmtId="17" fontId="3" fillId="3" borderId="1" xfId="5" applyNumberFormat="1" applyFont="1" applyFill="1" applyBorder="1" applyAlignment="1">
      <alignment vertical="top" wrapText="1"/>
    </xf>
    <xf numFmtId="43" fontId="3" fillId="3" borderId="1" xfId="1" applyFont="1" applyFill="1" applyBorder="1" applyAlignment="1">
      <alignment horizontal="center" vertical="top" wrapText="1"/>
    </xf>
    <xf numFmtId="170" fontId="3" fillId="3" borderId="1" xfId="1" applyNumberFormat="1" applyFont="1" applyFill="1" applyBorder="1" applyAlignment="1">
      <alignment horizontal="center" vertical="top" wrapText="1"/>
    </xf>
    <xf numFmtId="43" fontId="3" fillId="3" borderId="1" xfId="1" applyFont="1" applyFill="1" applyBorder="1" applyAlignment="1">
      <alignment horizontal="left" vertical="top" wrapText="1"/>
    </xf>
    <xf numFmtId="0" fontId="3" fillId="3" borderId="1" xfId="1" applyNumberFormat="1" applyFont="1" applyFill="1" applyBorder="1" applyAlignment="1">
      <alignment horizontal="center" vertical="top" wrapText="1"/>
    </xf>
    <xf numFmtId="0" fontId="19" fillId="3" borderId="1" xfId="0" applyFont="1" applyFill="1" applyBorder="1" applyAlignment="1">
      <alignment horizontal="left" vertical="top" wrapText="1"/>
    </xf>
    <xf numFmtId="43" fontId="19" fillId="3" borderId="1" xfId="1" applyFont="1" applyFill="1" applyBorder="1" applyAlignment="1">
      <alignment horizontal="center" vertical="top" wrapText="1"/>
    </xf>
    <xf numFmtId="0" fontId="19" fillId="3" borderId="1" xfId="1" applyNumberFormat="1" applyFont="1" applyFill="1" applyBorder="1" applyAlignment="1">
      <alignment horizontal="center" vertical="top" wrapText="1"/>
    </xf>
    <xf numFmtId="17" fontId="3" fillId="3" borderId="1" xfId="0" applyNumberFormat="1" applyFont="1" applyFill="1" applyBorder="1" applyAlignment="1">
      <alignment vertical="top" wrapText="1"/>
    </xf>
    <xf numFmtId="43" fontId="3" fillId="3" borderId="1" xfId="0" applyNumberFormat="1" applyFont="1" applyFill="1" applyBorder="1" applyAlignment="1">
      <alignment horizontal="left" vertical="top" wrapText="1"/>
    </xf>
    <xf numFmtId="43" fontId="19" fillId="3" borderId="1" xfId="1" applyFont="1" applyFill="1" applyBorder="1" applyAlignment="1">
      <alignment horizontal="right" vertical="top"/>
    </xf>
    <xf numFmtId="170" fontId="3" fillId="3" borderId="1" xfId="1" applyNumberFormat="1" applyFont="1" applyFill="1" applyBorder="1" applyAlignment="1">
      <alignment horizontal="right" vertical="top"/>
    </xf>
    <xf numFmtId="168" fontId="7" fillId="3" borderId="1" xfId="2" applyFont="1" applyFill="1" applyBorder="1" applyAlignment="1">
      <alignment horizontal="left" vertical="top" wrapText="1"/>
    </xf>
    <xf numFmtId="0" fontId="19" fillId="3" borderId="1" xfId="1" applyNumberFormat="1" applyFont="1" applyFill="1" applyBorder="1" applyAlignment="1">
      <alignment horizontal="right" vertical="top"/>
    </xf>
    <xf numFmtId="0" fontId="5" fillId="3" borderId="1" xfId="0" applyFont="1" applyFill="1" applyBorder="1" applyAlignment="1">
      <alignment vertical="top" wrapText="1"/>
    </xf>
    <xf numFmtId="43" fontId="3" fillId="3" borderId="1" xfId="1" applyFont="1" applyFill="1" applyBorder="1" applyAlignment="1">
      <alignment horizontal="right" vertical="top" wrapText="1"/>
    </xf>
    <xf numFmtId="43" fontId="7" fillId="3" borderId="1" xfId="1" applyFont="1" applyFill="1" applyBorder="1" applyAlignment="1">
      <alignment vertical="top" wrapText="1"/>
    </xf>
    <xf numFmtId="15" fontId="3" fillId="3" borderId="1" xfId="0" applyNumberFormat="1" applyFont="1" applyFill="1" applyBorder="1" applyAlignment="1">
      <alignment vertical="top" wrapText="1"/>
    </xf>
    <xf numFmtId="15" fontId="7" fillId="3" borderId="1" xfId="0" applyNumberFormat="1" applyFont="1" applyFill="1" applyBorder="1" applyAlignment="1">
      <alignment horizontal="center" vertical="top" wrapText="1"/>
    </xf>
    <xf numFmtId="43" fontId="3" fillId="3" borderId="3" xfId="1" applyFont="1" applyFill="1" applyBorder="1" applyAlignment="1">
      <alignment horizontal="center" vertical="top"/>
    </xf>
    <xf numFmtId="15" fontId="6" fillId="3" borderId="1" xfId="0" applyNumberFormat="1" applyFont="1" applyFill="1" applyBorder="1" applyAlignment="1">
      <alignment horizontal="center" vertical="top" wrapText="1"/>
    </xf>
    <xf numFmtId="168" fontId="3" fillId="3" borderId="3" xfId="2" applyFont="1" applyFill="1" applyBorder="1" applyAlignment="1">
      <alignment vertical="top" wrapText="1"/>
    </xf>
    <xf numFmtId="168" fontId="7" fillId="3" borderId="1" xfId="2" applyFont="1" applyFill="1" applyBorder="1" applyAlignment="1">
      <alignment vertical="top" wrapText="1"/>
    </xf>
    <xf numFmtId="0" fontId="6" fillId="3" borderId="1" xfId="0" applyFont="1" applyFill="1" applyBorder="1" applyAlignment="1">
      <alignment vertical="top" wrapText="1"/>
    </xf>
    <xf numFmtId="168" fontId="6" fillId="3" borderId="1" xfId="2" applyFont="1" applyFill="1" applyBorder="1" applyAlignment="1">
      <alignment vertical="top" wrapText="1"/>
    </xf>
    <xf numFmtId="4" fontId="20" fillId="3" borderId="1" xfId="0" applyNumberFormat="1" applyFont="1" applyFill="1" applyBorder="1" applyAlignment="1">
      <alignment horizontal="right" vertical="top" shrinkToFit="1"/>
    </xf>
    <xf numFmtId="4" fontId="20" fillId="3" borderId="1" xfId="0" applyNumberFormat="1" applyFont="1" applyFill="1" applyBorder="1" applyAlignment="1">
      <alignment horizontal="center" vertical="top" shrinkToFit="1"/>
    </xf>
    <xf numFmtId="43" fontId="6" fillId="3" borderId="1" xfId="1" applyFont="1" applyFill="1" applyBorder="1" applyAlignment="1">
      <alignment vertical="top" wrapText="1"/>
    </xf>
    <xf numFmtId="0" fontId="5" fillId="3" borderId="1" xfId="0" applyFont="1" applyFill="1" applyBorder="1" applyAlignment="1">
      <alignment horizontal="left" vertical="top" wrapText="1"/>
    </xf>
    <xf numFmtId="168" fontId="5" fillId="3" borderId="1" xfId="2" applyFont="1" applyFill="1" applyBorder="1" applyAlignment="1">
      <alignment horizontal="left" vertical="top" wrapText="1"/>
    </xf>
    <xf numFmtId="170" fontId="2" fillId="3" borderId="1" xfId="2" applyNumberFormat="1" applyFont="1" applyFill="1" applyBorder="1" applyAlignment="1">
      <alignment horizontal="center" vertical="top" wrapText="1"/>
    </xf>
    <xf numFmtId="15" fontId="3" fillId="3" borderId="2" xfId="0" applyNumberFormat="1" applyFont="1" applyFill="1" applyBorder="1" applyAlignment="1">
      <alignment vertical="top" wrapText="1"/>
    </xf>
    <xf numFmtId="0" fontId="2" fillId="3" borderId="1" xfId="0" applyFont="1" applyFill="1" applyBorder="1" applyAlignment="1">
      <alignment vertical="top" wrapText="1"/>
    </xf>
    <xf numFmtId="0" fontId="14" fillId="3" borderId="0" xfId="0" applyFont="1" applyFill="1" applyAlignment="1">
      <alignment vertical="top"/>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15" fontId="21" fillId="0" borderId="1" xfId="0" applyNumberFormat="1" applyFont="1" applyBorder="1" applyAlignment="1">
      <alignment horizontal="center" vertical="center"/>
    </xf>
    <xf numFmtId="170" fontId="2" fillId="0" borderId="1" xfId="0" applyNumberFormat="1" applyFont="1" applyBorder="1" applyAlignment="1">
      <alignment horizontal="center" vertical="center"/>
    </xf>
    <xf numFmtId="0" fontId="21" fillId="0" borderId="1" xfId="0" applyFont="1" applyBorder="1" applyAlignment="1">
      <alignment vertical="center" wrapText="1"/>
    </xf>
    <xf numFmtId="172" fontId="21" fillId="0" borderId="1" xfId="1" applyNumberFormat="1" applyFont="1" applyBorder="1" applyAlignment="1">
      <alignment vertical="center" wrapText="1"/>
    </xf>
    <xf numFmtId="173" fontId="21" fillId="0" borderId="1" xfId="0" applyNumberFormat="1" applyFont="1" applyBorder="1" applyAlignment="1">
      <alignment horizontal="center" vertical="center"/>
    </xf>
    <xf numFmtId="15" fontId="21" fillId="0" borderId="1" xfId="0" applyNumberFormat="1" applyFont="1" applyBorder="1" applyAlignment="1">
      <alignment horizontal="center" vertical="center" wrapText="1"/>
    </xf>
    <xf numFmtId="17" fontId="21" fillId="0" borderId="1" xfId="0" applyNumberFormat="1" applyFont="1" applyBorder="1" applyAlignment="1">
      <alignment horizontal="center" vertical="center" wrapText="1"/>
    </xf>
    <xf numFmtId="0" fontId="14" fillId="0" borderId="4" xfId="0" applyFont="1" applyBorder="1"/>
    <xf numFmtId="0" fontId="14" fillId="0" borderId="5" xfId="0" applyFont="1" applyBorder="1"/>
    <xf numFmtId="173" fontId="14" fillId="0" borderId="5" xfId="0" applyNumberFormat="1" applyFont="1" applyBorder="1"/>
    <xf numFmtId="0" fontId="17" fillId="0" borderId="6" xfId="0" applyFont="1" applyBorder="1" applyAlignment="1">
      <alignment horizontal="right" vertical="center"/>
    </xf>
    <xf numFmtId="172" fontId="17" fillId="0" borderId="1" xfId="0" applyNumberFormat="1" applyFont="1" applyBorder="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10"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right" vertical="center"/>
    </xf>
    <xf numFmtId="43" fontId="1" fillId="0" borderId="0" xfId="0" applyNumberFormat="1" applyFont="1" applyAlignment="1">
      <alignment vertical="center"/>
    </xf>
    <xf numFmtId="0" fontId="14" fillId="0" borderId="0" xfId="0" applyFont="1" applyAlignment="1">
      <alignment vertical="center"/>
    </xf>
    <xf numFmtId="0" fontId="8" fillId="0" borderId="1" xfId="0" applyFont="1" applyBorder="1" applyAlignment="1">
      <alignment horizontal="center" vertical="center"/>
    </xf>
    <xf numFmtId="17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xf>
    <xf numFmtId="0" fontId="8" fillId="0" borderId="1" xfId="0" applyFont="1" applyBorder="1" applyAlignment="1">
      <alignment horizontal="left" vertical="center"/>
    </xf>
    <xf numFmtId="43" fontId="8" fillId="0" borderId="1" xfId="1" applyFont="1" applyFill="1" applyBorder="1" applyAlignment="1">
      <alignment horizontal="center" vertical="center"/>
    </xf>
    <xf numFmtId="49" fontId="8" fillId="0" borderId="1" xfId="0" applyNumberFormat="1" applyFont="1" applyBorder="1" applyAlignment="1">
      <alignment vertical="center"/>
    </xf>
    <xf numFmtId="0" fontId="8" fillId="0" borderId="1" xfId="0" applyFont="1" applyBorder="1" applyAlignment="1">
      <alignment vertical="center"/>
    </xf>
    <xf numFmtId="49" fontId="8" fillId="0" borderId="1" xfId="0" applyNumberFormat="1" applyFont="1" applyBorder="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right" vertical="center"/>
    </xf>
    <xf numFmtId="43" fontId="11" fillId="0" borderId="1" xfId="0" applyNumberFormat="1" applyFont="1" applyBorder="1" applyAlignment="1">
      <alignment vertical="center"/>
    </xf>
    <xf numFmtId="0" fontId="23" fillId="3" borderId="1" xfId="0" applyFont="1" applyFill="1" applyBorder="1" applyAlignment="1">
      <alignment vertical="center"/>
    </xf>
    <xf numFmtId="0" fontId="23" fillId="3" borderId="1" xfId="0" applyFont="1" applyFill="1" applyBorder="1" applyAlignment="1">
      <alignment vertical="center" wrapText="1"/>
    </xf>
    <xf numFmtId="0" fontId="23" fillId="3" borderId="2" xfId="0" applyFont="1" applyFill="1" applyBorder="1" applyAlignment="1">
      <alignment vertical="center" wrapText="1"/>
    </xf>
    <xf numFmtId="43" fontId="23" fillId="3" borderId="1" xfId="1" applyFont="1" applyFill="1" applyBorder="1" applyAlignment="1">
      <alignment vertical="center"/>
    </xf>
    <xf numFmtId="0" fontId="1" fillId="3" borderId="1" xfId="0" applyFont="1" applyFill="1" applyBorder="1" applyAlignment="1">
      <alignment horizontal="center" vertical="center"/>
    </xf>
    <xf numFmtId="0" fontId="17" fillId="3" borderId="1" xfId="0" applyFont="1" applyFill="1" applyBorder="1" applyAlignment="1">
      <alignment vertical="center" wrapText="1"/>
    </xf>
    <xf numFmtId="0" fontId="17"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23" fillId="3" borderId="2" xfId="0" applyFont="1" applyFill="1" applyBorder="1" applyAlignment="1">
      <alignment horizontal="center" vertical="center"/>
    </xf>
    <xf numFmtId="0" fontId="22" fillId="0" borderId="0" xfId="0" applyFont="1" applyAlignment="1">
      <alignment horizontal="center"/>
    </xf>
    <xf numFmtId="0" fontId="9" fillId="0" borderId="7" xfId="0" applyFont="1" applyBorder="1" applyAlignment="1">
      <alignment horizontal="center" vertical="center"/>
    </xf>
    <xf numFmtId="0" fontId="17" fillId="0" borderId="7" xfId="0" applyFont="1" applyBorder="1" applyAlignment="1">
      <alignment horizontal="center" vertical="center"/>
    </xf>
    <xf numFmtId="0" fontId="14" fillId="0" borderId="0" xfId="0" applyFont="1" applyAlignment="1">
      <alignment vertical="top"/>
    </xf>
  </cellXfs>
  <cellStyles count="6">
    <cellStyle name="Comma" xfId="1" builtinId="3"/>
    <cellStyle name="Comma 2" xfId="2"/>
    <cellStyle name="Comma 2 2 3" xfId="3"/>
    <cellStyle name="Comma 2 2 6" xfId="4"/>
    <cellStyle name="Normal" xfId="0" builtinId="0"/>
    <cellStyle name="Normal 2" xfId="5"/>
  </cellStyles>
  <dxfs count="34">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color theme="9" tint="-0.24994659260841701"/>
      </font>
      <fill>
        <patternFill>
          <bgColor rgb="FF7030A0"/>
        </patternFill>
      </fill>
    </dxf>
    <dxf>
      <font>
        <b val="0"/>
        <i val="0"/>
        <strike val="0"/>
        <condense val="0"/>
        <extend val="0"/>
        <outline val="0"/>
        <shadow val="0"/>
        <u val="none"/>
        <vertAlign val="baseline"/>
        <sz val="16"/>
        <color theme="1"/>
        <name val="TH SarabunPSK"/>
        <family val="2"/>
        <scheme val="none"/>
      </font>
    </dxf>
    <dxf>
      <font>
        <b/>
        <i val="0"/>
        <strike val="0"/>
        <condense val="0"/>
        <extend val="0"/>
        <outline val="0"/>
        <shadow val="0"/>
        <u val="none"/>
        <vertAlign val="baseline"/>
        <sz val="16"/>
        <color auto="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66676</xdr:colOff>
      <xdr:row>13</xdr:row>
      <xdr:rowOff>57150</xdr:rowOff>
    </xdr:from>
    <xdr:to>
      <xdr:col>9</xdr:col>
      <xdr:colOff>457200</xdr:colOff>
      <xdr:row>17</xdr:row>
      <xdr:rowOff>247650</xdr:rowOff>
    </xdr:to>
    <xdr:sp macro="" textlink="">
      <xdr:nvSpPr>
        <xdr:cNvPr id="2" name="TextBox 1">
          <a:extLst>
            <a:ext uri="{FF2B5EF4-FFF2-40B4-BE49-F238E27FC236}">
              <a16:creationId xmlns:a16="http://schemas.microsoft.com/office/drawing/2014/main" id="{2207919B-5B40-8D7E-72D3-C2C67AF11921}"/>
            </a:ext>
          </a:extLst>
        </xdr:cNvPr>
        <xdr:cNvSpPr txBox="1"/>
      </xdr:nvSpPr>
      <xdr:spPr>
        <a:xfrm>
          <a:off x="66676" y="4048125"/>
          <a:ext cx="8086724" cy="1257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th-TH" sz="1100">
              <a:solidFill>
                <a:schemeClr val="dk1"/>
              </a:solidFill>
              <a:effectLst/>
              <a:latin typeface="+mn-lt"/>
              <a:ea typeface="+mn-ea"/>
              <a:cs typeface="+mn-cs"/>
            </a:rPr>
            <a:t>๑. การจัดซื้อจัดจ้างในบางรายการเป็นงานเร่งด่วน (การจัดซื้อจัดจ้างที่ไม่ได้ทำแผนไว้ตั้งแต่ต้นปี) </a:t>
          </a:r>
          <a:endParaRPr lang="en-US" sz="1100">
            <a:solidFill>
              <a:schemeClr val="dk1"/>
            </a:solidFill>
            <a:effectLst/>
            <a:latin typeface="+mn-lt"/>
            <a:ea typeface="+mn-ea"/>
            <a:cs typeface="+mn-cs"/>
          </a:endParaRPr>
        </a:p>
        <a:p>
          <a:r>
            <a:rPr lang="th-TH" sz="1100">
              <a:solidFill>
                <a:schemeClr val="dk1"/>
              </a:solidFill>
              <a:effectLst/>
              <a:latin typeface="+mn-lt"/>
              <a:ea typeface="+mn-ea"/>
              <a:cs typeface="+mn-cs"/>
            </a:rPr>
            <a:t>และไม่เป็นไปตามแผนการจัดซื้อจัดจ้างที่กำหนดไว้ทำให้เวลาดำเนินการกระชั้นชิด ซึ่งอาจส่งผลให้เกิดความเสี่ยงที่จะเกิดข้อผิดพลาดได้ง่าย</a:t>
          </a:r>
          <a:endParaRPr lang="en-US" sz="1100">
            <a:solidFill>
              <a:schemeClr val="dk1"/>
            </a:solidFill>
            <a:effectLst/>
            <a:latin typeface="+mn-lt"/>
            <a:ea typeface="+mn-ea"/>
            <a:cs typeface="+mn-cs"/>
          </a:endParaRPr>
        </a:p>
        <a:p>
          <a:pPr lvl="0"/>
          <a:r>
            <a:rPr lang="th-TH" sz="1100">
              <a:solidFill>
                <a:schemeClr val="dk1"/>
              </a:solidFill>
              <a:effectLst/>
              <a:latin typeface="+mn-lt"/>
              <a:ea typeface="+mn-ea"/>
              <a:cs typeface="+mn-cs"/>
            </a:rPr>
            <a:t>๒.หน่วยงานที่ต้องการใช้พัสดุปฎิบัติงานจัดซื้อจัดจ้าง ยังขาดความรู้ ความเข้าใจในขั้นตอน</a:t>
          </a:r>
          <a:endParaRPr lang="en-US" sz="1100">
            <a:solidFill>
              <a:schemeClr val="dk1"/>
            </a:solidFill>
            <a:effectLst/>
            <a:latin typeface="+mn-lt"/>
            <a:ea typeface="+mn-ea"/>
            <a:cs typeface="+mn-cs"/>
          </a:endParaRPr>
        </a:p>
        <a:p>
          <a:r>
            <a:rPr lang="th-TH" sz="1100">
              <a:solidFill>
                <a:schemeClr val="dk1"/>
              </a:solidFill>
              <a:effectLst/>
              <a:latin typeface="+mn-lt"/>
              <a:ea typeface="+mn-ea"/>
              <a:cs typeface="+mn-cs"/>
            </a:rPr>
            <a:t>การดำเนินงานให้ถูกต้องและเป็นไปตามระเบียบกระทรวงการคลังว่าด้วยการจัดซื้อจัดจ้างและการบริหาร พัสดุภาครัฐ พ.ศ.๒๕๖๐    </a:t>
          </a:r>
          <a:endParaRPr lang="en-US" sz="1100">
            <a:solidFill>
              <a:schemeClr val="dk1"/>
            </a:solidFill>
            <a:effectLst/>
            <a:latin typeface="+mn-lt"/>
            <a:ea typeface="+mn-ea"/>
            <a:cs typeface="+mn-cs"/>
          </a:endParaRPr>
        </a:p>
        <a:p>
          <a:endParaRPr lang="en-US"/>
        </a:p>
      </xdr:txBody>
    </xdr:sp>
    <xdr:clientData/>
  </xdr:twoCellAnchor>
  <xdr:twoCellAnchor>
    <xdr:from>
      <xdr:col>0</xdr:col>
      <xdr:colOff>76201</xdr:colOff>
      <xdr:row>22</xdr:row>
      <xdr:rowOff>57150</xdr:rowOff>
    </xdr:from>
    <xdr:to>
      <xdr:col>9</xdr:col>
      <xdr:colOff>457201</xdr:colOff>
      <xdr:row>26</xdr:row>
      <xdr:rowOff>152400</xdr:rowOff>
    </xdr:to>
    <xdr:sp macro="" textlink="">
      <xdr:nvSpPr>
        <xdr:cNvPr id="3" name="TextBox 2">
          <a:extLst>
            <a:ext uri="{FF2B5EF4-FFF2-40B4-BE49-F238E27FC236}">
              <a16:creationId xmlns:a16="http://schemas.microsoft.com/office/drawing/2014/main" id="{073EDBB3-12E0-F237-A175-A948BB529BA1}"/>
            </a:ext>
          </a:extLst>
        </xdr:cNvPr>
        <xdr:cNvSpPr txBox="1"/>
      </xdr:nvSpPr>
      <xdr:spPr>
        <a:xfrm>
          <a:off x="76201" y="6210300"/>
          <a:ext cx="8077200" cy="1162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th-TH" sz="1100">
              <a:solidFill>
                <a:schemeClr val="dk1"/>
              </a:solidFill>
              <a:effectLst/>
              <a:latin typeface="+mn-lt"/>
              <a:ea typeface="+mn-ea"/>
              <a:cs typeface="+mn-cs"/>
            </a:rPr>
            <a:t>๑. หน่วยงานต้นเรื่อง จะต้องมีแผนการจัดซื้อจัดจ้างตั้งแต่ต้นปีงบประมาณ และจัดทำแผนการดำเนินการในขั้นตอนต่างๆ ให้เหมาะสมกับระยะเวลาที่ใช้ในการดำเนินการ และต้องนำระยะเวลา ที่ใช้ในการจัดซื้อจัดจ้างแต่ละวิธีมาใช้ประกอบการจัดทำแผนด้วยทุกเรื่อง เพื่อให้การปฏิบัติงานเป็นไปตามระเบียบ หลักเกณฑ์ และวิธีปฏิบัติที่ถูกต้อง เป็นไปตามแผนงานที่กำหนดไว้</a:t>
          </a:r>
          <a:endParaRPr lang="en-US" sz="1100">
            <a:solidFill>
              <a:schemeClr val="dk1"/>
            </a:solidFill>
            <a:effectLst/>
            <a:latin typeface="+mn-lt"/>
            <a:ea typeface="+mn-ea"/>
            <a:cs typeface="+mn-cs"/>
          </a:endParaRPr>
        </a:p>
        <a:p>
          <a:r>
            <a:rPr lang="th-TH" sz="1100">
              <a:solidFill>
                <a:schemeClr val="dk1"/>
              </a:solidFill>
              <a:effectLst/>
              <a:latin typeface="+mn-lt"/>
              <a:ea typeface="+mn-ea"/>
              <a:cs typeface="+mn-cs"/>
            </a:rPr>
            <a:t>๒.  จัดอบรมเกี่ยวกับพระราชบัญญัติการจัดซื้อจัดจ้างและการบริหารพัสดุภาครัฐ พ.ศ.2560 ระเบียบกระทรวงการคลังว่าด้วยการจัดซื้อจัดจ้างและการบริหารพัสดุภาครัฐ พ.ศ.๒๕๖๐ และหนังสือเวียนที่เกี่ยวข้องให้แก่พนักงานในกองทุนฯ ที่ปฏิบัติงานที่เกี่ยวข้องกับการจัดซื้อจัดจ้างเพื่อให้มีประสิทธิภาพ และปฏิบัติงานสำเร็จภายใต้หลักเกณฑ์และวิธีการตามที่กฏหมายกำหนด</a:t>
          </a:r>
          <a:endParaRPr lang="en-US" sz="1100">
            <a:solidFill>
              <a:schemeClr val="dk1"/>
            </a:solidFill>
            <a:effectLst/>
            <a:latin typeface="+mn-lt"/>
            <a:ea typeface="+mn-ea"/>
            <a:cs typeface="+mn-cs"/>
          </a:endParaRPr>
        </a:p>
        <a:p>
          <a:endParaRPr lang="en-US"/>
        </a:p>
      </xdr:txBody>
    </xdr:sp>
    <xdr:clientData/>
  </xdr:twoCellAnchor>
</xdr:wsDr>
</file>

<file path=xl/tables/table1.xml><?xml version="1.0" encoding="utf-8"?>
<table xmlns="http://schemas.openxmlformats.org/spreadsheetml/2006/main" id="2" name="Table2" displayName="Table2" ref="A1:R65536" totalsRowShown="0" headerRowDxfId="15" dataDxfId="14">
  <autoFilter ref="A1:R65536"/>
  <tableColumns count="18">
    <tableColumn id="1" name="ปีงบประมาณ" dataDxfId="33"/>
    <tableColumn id="16" name="ประเภทหน่วยงาน" dataDxfId="32"/>
    <tableColumn id="17" name="กระทรวง" dataDxfId="31"/>
    <tableColumn id="2" name="ชื่อหน่วยงาน" dataDxfId="30"/>
    <tableColumn id="3" name="อำเภอ" dataDxfId="29"/>
    <tableColumn id="4" name="จังหวัด" dataDxfId="28"/>
    <tableColumn id="5" name="งานที่ซื้อหรือจ้าง" dataDxfId="27"/>
    <tableColumn id="6" name="วงเงินงบประมาณที่ได้รับจัดสรร" dataDxfId="26"/>
    <tableColumn id="7" name="แหล่งที่มาของงบประมาณ" dataDxfId="25"/>
    <tableColumn id="8" name="สถานะการจัดซื้อจัดจ้าง" dataDxfId="24"/>
    <tableColumn id="9" name="วิธีการจัดซื้อจัดจ้าง" dataDxfId="23"/>
    <tableColumn id="10" name="ราคากลาง (บาท)" dataDxfId="22"/>
    <tableColumn id="18" name="ราคาที่ตกลงซื้อหรือจ้าง (บาท)" dataDxfId="21"/>
    <tableColumn id="11" name="เลขประจำตัวผู้เสียภาษี" dataDxfId="20"/>
    <tableColumn id="12" name="รายชื่อผู้ประกอบการที่ได้รับการคัดเลือก" dataDxfId="19"/>
    <tableColumn id="13" name="เลขที่โครงการ" dataDxfId="18"/>
    <tableColumn id="14" name="วันที่ลงนามในสัญญา " dataDxfId="17"/>
    <tableColumn id="15" name="วันสิ้นสุดสัญญา" dataDxfId="16"/>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Normal="100" workbookViewId="0">
      <selection activeCell="M13" sqref="M13"/>
    </sheetView>
  </sheetViews>
  <sheetFormatPr defaultColWidth="9" defaultRowHeight="21"/>
  <cols>
    <col min="1" max="3" width="9" style="1"/>
    <col min="4" max="4" width="24" style="1" customWidth="1"/>
    <col min="5" max="5" width="14.140625" style="1" customWidth="1"/>
    <col min="6" max="6" width="23.28515625" style="1" customWidth="1"/>
    <col min="7" max="16384" width="9" style="1"/>
  </cols>
  <sheetData>
    <row r="1" spans="1:15" ht="33.75">
      <c r="A1" s="218" t="s">
        <v>145</v>
      </c>
      <c r="B1" s="218"/>
      <c r="C1" s="218"/>
      <c r="D1" s="218"/>
      <c r="E1" s="218"/>
      <c r="F1" s="218"/>
      <c r="G1" s="218"/>
      <c r="H1" s="218"/>
      <c r="I1" s="218"/>
      <c r="J1" s="218"/>
      <c r="K1" s="218"/>
      <c r="L1" s="218"/>
      <c r="M1" s="218"/>
      <c r="N1" s="218"/>
      <c r="O1" s="218"/>
    </row>
    <row r="2" spans="1:15" ht="33.75">
      <c r="A2" s="218" t="s">
        <v>131</v>
      </c>
      <c r="B2" s="218"/>
      <c r="C2" s="218"/>
      <c r="D2" s="218"/>
      <c r="E2" s="218"/>
      <c r="F2" s="218"/>
      <c r="G2" s="218"/>
      <c r="H2" s="218"/>
      <c r="I2" s="218"/>
      <c r="J2" s="218"/>
      <c r="K2" s="218"/>
      <c r="L2" s="218"/>
      <c r="M2" s="218"/>
      <c r="N2" s="218"/>
      <c r="O2" s="218"/>
    </row>
    <row r="3" spans="1:15" ht="23.25">
      <c r="A3" s="5" t="s">
        <v>132</v>
      </c>
    </row>
    <row r="5" spans="1:15">
      <c r="D5" s="7" t="s">
        <v>8</v>
      </c>
      <c r="E5" s="7" t="s">
        <v>133</v>
      </c>
      <c r="F5" s="7" t="s">
        <v>135</v>
      </c>
      <c r="G5" s="6"/>
    </row>
    <row r="6" spans="1:15" ht="23.25">
      <c r="D6" s="9" t="s">
        <v>136</v>
      </c>
      <c r="E6" s="8">
        <v>34</v>
      </c>
      <c r="F6" s="10">
        <v>121632610.39</v>
      </c>
      <c r="G6" s="6"/>
    </row>
    <row r="7" spans="1:15" ht="23.25">
      <c r="D7" s="9" t="s">
        <v>137</v>
      </c>
      <c r="E7" s="8">
        <v>1</v>
      </c>
      <c r="F7" s="10">
        <v>2420000</v>
      </c>
      <c r="G7" s="6"/>
    </row>
    <row r="8" spans="1:15" ht="23.25">
      <c r="D8" s="9" t="s">
        <v>138</v>
      </c>
      <c r="E8" s="8">
        <v>111</v>
      </c>
      <c r="F8" s="10">
        <v>41337590.390000001</v>
      </c>
      <c r="G8" s="6"/>
    </row>
    <row r="9" spans="1:15" ht="23.25">
      <c r="D9" s="9" t="s">
        <v>139</v>
      </c>
      <c r="E9" s="8" t="s">
        <v>146</v>
      </c>
      <c r="F9" s="10">
        <v>0</v>
      </c>
      <c r="G9" s="6"/>
    </row>
    <row r="10" spans="1:15" ht="23.25">
      <c r="D10" s="9" t="s">
        <v>142</v>
      </c>
      <c r="E10" s="8">
        <v>5</v>
      </c>
      <c r="F10" s="10">
        <v>432378676.14999998</v>
      </c>
      <c r="G10" s="6"/>
    </row>
    <row r="11" spans="1:15">
      <c r="D11" s="7" t="s">
        <v>134</v>
      </c>
      <c r="E11" s="8">
        <f>SUM(E6:E10)</f>
        <v>151</v>
      </c>
      <c r="F11" s="11">
        <f>SUM(F6:F10)</f>
        <v>597768876.92999995</v>
      </c>
    </row>
    <row r="13" spans="1:15" ht="23.25">
      <c r="A13" s="5" t="s">
        <v>140</v>
      </c>
    </row>
    <row r="22" spans="1:1" ht="23.25">
      <c r="A22" s="5" t="s">
        <v>141</v>
      </c>
    </row>
  </sheetData>
  <mergeCells count="2">
    <mergeCell ref="A1:O1"/>
    <mergeCell ref="A2:O2"/>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6"/>
  <sheetViews>
    <sheetView tabSelected="1" workbookViewId="0">
      <selection activeCell="H5" sqref="H5"/>
    </sheetView>
  </sheetViews>
  <sheetFormatPr defaultColWidth="9" defaultRowHeight="21"/>
  <cols>
    <col min="1" max="1" width="8.28515625" style="1" customWidth="1"/>
    <col min="2" max="2" width="14.85546875" style="1" customWidth="1"/>
    <col min="3" max="3" width="19.42578125" style="1" customWidth="1"/>
    <col min="4" max="4" width="26.7109375" style="1" customWidth="1"/>
    <col min="5" max="5" width="11.85546875" style="1" customWidth="1"/>
    <col min="6" max="6" width="15.7109375" style="1" customWidth="1"/>
    <col min="7" max="7" width="35.85546875" style="1" customWidth="1"/>
    <col min="8" max="8" width="27.42578125" style="1" bestFit="1" customWidth="1"/>
    <col min="9" max="9" width="23.5703125" style="1" bestFit="1" customWidth="1"/>
    <col min="10" max="10" width="21.5703125" style="1" bestFit="1" customWidth="1"/>
    <col min="11" max="11" width="18.42578125" style="1" bestFit="1" customWidth="1"/>
    <col min="12" max="12" width="17.28515625" style="1" bestFit="1" customWidth="1"/>
    <col min="13" max="13" width="26.7109375" style="1" bestFit="1" customWidth="1"/>
    <col min="14" max="14" width="24.140625" style="1" customWidth="1"/>
    <col min="15" max="15" width="33.7109375" style="1" customWidth="1"/>
    <col min="16" max="16" width="13.28515625" style="1" bestFit="1" customWidth="1"/>
    <col min="17" max="17" width="20.28515625" style="1" bestFit="1" customWidth="1"/>
    <col min="18" max="18" width="15.7109375" style="1" bestFit="1" customWidth="1"/>
    <col min="19" max="16384" width="9" style="1"/>
  </cols>
  <sheetData>
    <row r="1" spans="1:18" s="3" customFormat="1">
      <c r="A1" s="2" t="s">
        <v>3</v>
      </c>
      <c r="B1" s="2" t="s">
        <v>14</v>
      </c>
      <c r="C1" s="2" t="s">
        <v>15</v>
      </c>
      <c r="D1" s="2" t="s">
        <v>0</v>
      </c>
      <c r="E1" s="2" t="s">
        <v>1</v>
      </c>
      <c r="F1" s="2" t="s">
        <v>2</v>
      </c>
      <c r="G1" s="2" t="s">
        <v>4</v>
      </c>
      <c r="H1" s="2" t="s">
        <v>5</v>
      </c>
      <c r="I1" s="2" t="s">
        <v>6</v>
      </c>
      <c r="J1" s="2" t="s">
        <v>7</v>
      </c>
      <c r="K1" s="2" t="s">
        <v>8</v>
      </c>
      <c r="L1" s="2" t="s">
        <v>9</v>
      </c>
      <c r="M1" s="2" t="s">
        <v>143</v>
      </c>
      <c r="N1" s="2" t="s">
        <v>10</v>
      </c>
      <c r="O1" s="2" t="s">
        <v>11</v>
      </c>
      <c r="P1" s="2" t="s">
        <v>144</v>
      </c>
      <c r="Q1" s="2" t="s">
        <v>12</v>
      </c>
      <c r="R1" s="2" t="s">
        <v>13</v>
      </c>
    </row>
    <row r="2" spans="1:18" s="95" customFormat="1" ht="81">
      <c r="A2" s="174">
        <v>2566</v>
      </c>
      <c r="B2" s="174" t="s">
        <v>149</v>
      </c>
      <c r="C2" s="174" t="s">
        <v>150</v>
      </c>
      <c r="D2" s="174" t="s">
        <v>147</v>
      </c>
      <c r="E2" s="174" t="s">
        <v>148</v>
      </c>
      <c r="F2" s="174" t="s">
        <v>21</v>
      </c>
      <c r="G2" s="96" t="s">
        <v>151</v>
      </c>
      <c r="H2" s="97">
        <v>4500000</v>
      </c>
      <c r="I2" s="97" t="s">
        <v>298</v>
      </c>
      <c r="J2" s="97" t="s">
        <v>299</v>
      </c>
      <c r="K2" s="98" t="s">
        <v>300</v>
      </c>
      <c r="L2" s="99">
        <v>4439751</v>
      </c>
      <c r="M2" s="99">
        <v>3633000</v>
      </c>
      <c r="N2" s="100">
        <v>343551001569</v>
      </c>
      <c r="O2" s="101" t="s">
        <v>325</v>
      </c>
      <c r="P2" s="102">
        <v>65087118160</v>
      </c>
      <c r="Q2" s="103">
        <v>23998</v>
      </c>
      <c r="R2" s="103">
        <v>25111</v>
      </c>
    </row>
    <row r="3" spans="1:18" ht="60.75">
      <c r="A3" s="221">
        <v>2566</v>
      </c>
      <c r="B3" s="221" t="s">
        <v>149</v>
      </c>
      <c r="C3" s="221" t="s">
        <v>150</v>
      </c>
      <c r="D3" s="221" t="s">
        <v>147</v>
      </c>
      <c r="E3" s="221" t="s">
        <v>148</v>
      </c>
      <c r="F3" s="221" t="s">
        <v>21</v>
      </c>
      <c r="G3" s="13" t="s">
        <v>152</v>
      </c>
      <c r="H3" s="23">
        <v>98280</v>
      </c>
      <c r="I3" s="23" t="s">
        <v>298</v>
      </c>
      <c r="J3" s="23" t="s">
        <v>299</v>
      </c>
      <c r="K3" s="43" t="s">
        <v>301</v>
      </c>
      <c r="L3" s="46">
        <v>94104.36</v>
      </c>
      <c r="M3" s="45">
        <v>88711.56</v>
      </c>
      <c r="N3" s="59">
        <v>105549034548</v>
      </c>
      <c r="O3" s="66" t="s">
        <v>326</v>
      </c>
      <c r="P3" s="74" t="s">
        <v>146</v>
      </c>
      <c r="Q3" s="85">
        <v>243171</v>
      </c>
      <c r="R3" s="85">
        <v>24015</v>
      </c>
    </row>
    <row r="4" spans="1:18" s="95" customFormat="1" ht="40.5">
      <c r="A4" s="174">
        <v>2566</v>
      </c>
      <c r="B4" s="174" t="s">
        <v>149</v>
      </c>
      <c r="C4" s="174" t="s">
        <v>150</v>
      </c>
      <c r="D4" s="174" t="s">
        <v>147</v>
      </c>
      <c r="E4" s="174" t="s">
        <v>148</v>
      </c>
      <c r="F4" s="174" t="s">
        <v>21</v>
      </c>
      <c r="G4" s="96" t="s">
        <v>153</v>
      </c>
      <c r="H4" s="97">
        <v>15000</v>
      </c>
      <c r="I4" s="97" t="s">
        <v>298</v>
      </c>
      <c r="J4" s="97" t="s">
        <v>299</v>
      </c>
      <c r="K4" s="104" t="s">
        <v>301</v>
      </c>
      <c r="L4" s="105">
        <v>12733</v>
      </c>
      <c r="M4" s="99">
        <v>11770</v>
      </c>
      <c r="N4" s="100">
        <v>125555018222</v>
      </c>
      <c r="O4" s="106" t="s">
        <v>327</v>
      </c>
      <c r="P4" s="107" t="s">
        <v>146</v>
      </c>
      <c r="Q4" s="103">
        <v>243178</v>
      </c>
      <c r="R4" s="108" t="s">
        <v>439</v>
      </c>
    </row>
    <row r="5" spans="1:18" ht="324">
      <c r="A5" s="221">
        <v>2566</v>
      </c>
      <c r="B5" s="221" t="s">
        <v>149</v>
      </c>
      <c r="C5" s="221" t="s">
        <v>150</v>
      </c>
      <c r="D5" s="221" t="s">
        <v>147</v>
      </c>
      <c r="E5" s="221" t="s">
        <v>148</v>
      </c>
      <c r="F5" s="221" t="s">
        <v>21</v>
      </c>
      <c r="G5" s="13" t="s">
        <v>154</v>
      </c>
      <c r="H5" s="23">
        <v>240000</v>
      </c>
      <c r="I5" s="23" t="s">
        <v>298</v>
      </c>
      <c r="J5" s="23" t="s">
        <v>299</v>
      </c>
      <c r="K5" s="43" t="s">
        <v>301</v>
      </c>
      <c r="L5" s="48" t="s">
        <v>307</v>
      </c>
      <c r="M5" s="45">
        <v>116800</v>
      </c>
      <c r="N5" s="60" t="s">
        <v>315</v>
      </c>
      <c r="O5" s="14" t="s">
        <v>328</v>
      </c>
      <c r="P5" s="74" t="s">
        <v>146</v>
      </c>
      <c r="Q5" s="92" t="s">
        <v>440</v>
      </c>
      <c r="R5" s="92" t="s">
        <v>440</v>
      </c>
    </row>
    <row r="6" spans="1:18" s="95" customFormat="1" ht="81">
      <c r="A6" s="174">
        <v>2566</v>
      </c>
      <c r="B6" s="174" t="s">
        <v>149</v>
      </c>
      <c r="C6" s="174" t="s">
        <v>150</v>
      </c>
      <c r="D6" s="174" t="s">
        <v>147</v>
      </c>
      <c r="E6" s="174" t="s">
        <v>148</v>
      </c>
      <c r="F6" s="174" t="s">
        <v>21</v>
      </c>
      <c r="G6" s="109" t="s">
        <v>155</v>
      </c>
      <c r="H6" s="97">
        <v>50000</v>
      </c>
      <c r="I6" s="97" t="s">
        <v>298</v>
      </c>
      <c r="J6" s="97" t="s">
        <v>299</v>
      </c>
      <c r="K6" s="104" t="s">
        <v>301</v>
      </c>
      <c r="L6" s="99">
        <v>41730</v>
      </c>
      <c r="M6" s="99">
        <v>41730</v>
      </c>
      <c r="N6" s="100">
        <v>105534015658</v>
      </c>
      <c r="O6" s="106" t="s">
        <v>329</v>
      </c>
      <c r="P6" s="107" t="s">
        <v>146</v>
      </c>
      <c r="Q6" s="103">
        <v>243178</v>
      </c>
      <c r="R6" s="108" t="s">
        <v>441</v>
      </c>
    </row>
    <row r="7" spans="1:18" ht="60.75">
      <c r="A7" s="221">
        <v>2566</v>
      </c>
      <c r="B7" s="221" t="s">
        <v>149</v>
      </c>
      <c r="C7" s="221" t="s">
        <v>150</v>
      </c>
      <c r="D7" s="221" t="s">
        <v>147</v>
      </c>
      <c r="E7" s="221" t="s">
        <v>148</v>
      </c>
      <c r="F7" s="221" t="s">
        <v>21</v>
      </c>
      <c r="G7" s="14" t="s">
        <v>156</v>
      </c>
      <c r="H7" s="23">
        <v>30000</v>
      </c>
      <c r="I7" s="23" t="s">
        <v>298</v>
      </c>
      <c r="J7" s="23" t="s">
        <v>299</v>
      </c>
      <c r="K7" s="43" t="s">
        <v>301</v>
      </c>
      <c r="L7" s="45">
        <v>28560</v>
      </c>
      <c r="M7" s="45">
        <v>28560</v>
      </c>
      <c r="N7" s="59">
        <v>105555020936</v>
      </c>
      <c r="O7" s="66" t="s">
        <v>330</v>
      </c>
      <c r="P7" s="74" t="s">
        <v>146</v>
      </c>
      <c r="Q7" s="85">
        <v>24032</v>
      </c>
      <c r="R7" s="92" t="s">
        <v>442</v>
      </c>
    </row>
    <row r="8" spans="1:18" s="95" customFormat="1" ht="81">
      <c r="A8" s="174">
        <v>2566</v>
      </c>
      <c r="B8" s="174" t="s">
        <v>149</v>
      </c>
      <c r="C8" s="174" t="s">
        <v>150</v>
      </c>
      <c r="D8" s="174" t="s">
        <v>147</v>
      </c>
      <c r="E8" s="174" t="s">
        <v>148</v>
      </c>
      <c r="F8" s="174" t="s">
        <v>21</v>
      </c>
      <c r="G8" s="109" t="s">
        <v>157</v>
      </c>
      <c r="H8" s="97">
        <v>80000</v>
      </c>
      <c r="I8" s="97" t="s">
        <v>298</v>
      </c>
      <c r="J8" s="97" t="s">
        <v>299</v>
      </c>
      <c r="K8" s="104" t="s">
        <v>301</v>
      </c>
      <c r="L8" s="110">
        <v>79273</v>
      </c>
      <c r="M8" s="111" t="s">
        <v>312</v>
      </c>
      <c r="N8" s="112" t="s">
        <v>316</v>
      </c>
      <c r="O8" s="106" t="s">
        <v>331</v>
      </c>
      <c r="P8" s="107" t="s">
        <v>146</v>
      </c>
      <c r="Q8" s="103">
        <v>24025</v>
      </c>
      <c r="R8" s="103">
        <v>24049</v>
      </c>
    </row>
    <row r="9" spans="1:18" ht="40.5">
      <c r="A9" s="221">
        <v>2566</v>
      </c>
      <c r="B9" s="221" t="s">
        <v>149</v>
      </c>
      <c r="C9" s="221" t="s">
        <v>150</v>
      </c>
      <c r="D9" s="221" t="s">
        <v>147</v>
      </c>
      <c r="E9" s="221" t="s">
        <v>148</v>
      </c>
      <c r="F9" s="221" t="s">
        <v>21</v>
      </c>
      <c r="G9" s="15" t="s">
        <v>158</v>
      </c>
      <c r="H9" s="23">
        <v>30000</v>
      </c>
      <c r="I9" s="23" t="s">
        <v>298</v>
      </c>
      <c r="J9" s="23" t="s">
        <v>299</v>
      </c>
      <c r="K9" s="43" t="s">
        <v>301</v>
      </c>
      <c r="L9" s="45">
        <v>26482.5</v>
      </c>
      <c r="M9" s="45">
        <v>26482.5</v>
      </c>
      <c r="N9" s="59">
        <v>105528012502</v>
      </c>
      <c r="O9" s="66" t="s">
        <v>332</v>
      </c>
      <c r="P9" s="74" t="s">
        <v>146</v>
      </c>
      <c r="Q9" s="85">
        <v>243192</v>
      </c>
      <c r="R9" s="92" t="s">
        <v>443</v>
      </c>
    </row>
    <row r="10" spans="1:18" s="95" customFormat="1" ht="40.5">
      <c r="A10" s="174">
        <v>2566</v>
      </c>
      <c r="B10" s="174" t="s">
        <v>149</v>
      </c>
      <c r="C10" s="174" t="s">
        <v>150</v>
      </c>
      <c r="D10" s="174" t="s">
        <v>147</v>
      </c>
      <c r="E10" s="174" t="s">
        <v>148</v>
      </c>
      <c r="F10" s="174" t="s">
        <v>21</v>
      </c>
      <c r="G10" s="113" t="s">
        <v>159</v>
      </c>
      <c r="H10" s="97">
        <v>360000</v>
      </c>
      <c r="I10" s="97" t="s">
        <v>298</v>
      </c>
      <c r="J10" s="97" t="s">
        <v>299</v>
      </c>
      <c r="K10" s="98" t="s">
        <v>302</v>
      </c>
      <c r="L10" s="99">
        <v>360000</v>
      </c>
      <c r="M10" s="99">
        <v>344000</v>
      </c>
      <c r="N10" s="100">
        <v>105544039827</v>
      </c>
      <c r="O10" s="106" t="s">
        <v>333</v>
      </c>
      <c r="P10" s="102">
        <v>65107311537</v>
      </c>
      <c r="Q10" s="103">
        <v>243230</v>
      </c>
      <c r="R10" s="108" t="s">
        <v>444</v>
      </c>
    </row>
    <row r="11" spans="1:18" ht="40.5">
      <c r="A11" s="221">
        <v>2566</v>
      </c>
      <c r="B11" s="221" t="s">
        <v>149</v>
      </c>
      <c r="C11" s="221" t="s">
        <v>150</v>
      </c>
      <c r="D11" s="221" t="s">
        <v>147</v>
      </c>
      <c r="E11" s="221" t="s">
        <v>148</v>
      </c>
      <c r="F11" s="221" t="s">
        <v>21</v>
      </c>
      <c r="G11" s="16" t="s">
        <v>160</v>
      </c>
      <c r="H11" s="24">
        <v>61000</v>
      </c>
      <c r="I11" s="23" t="s">
        <v>298</v>
      </c>
      <c r="J11" s="23" t="s">
        <v>299</v>
      </c>
      <c r="K11" s="43" t="s">
        <v>301</v>
      </c>
      <c r="L11" s="38">
        <v>60013</v>
      </c>
      <c r="M11" s="45">
        <v>60012.82</v>
      </c>
      <c r="N11" s="59" t="s">
        <v>317</v>
      </c>
      <c r="O11" s="14" t="s">
        <v>334</v>
      </c>
      <c r="P11" s="74" t="s">
        <v>146</v>
      </c>
      <c r="Q11" s="85">
        <v>243206</v>
      </c>
      <c r="R11" s="85">
        <v>24089</v>
      </c>
    </row>
    <row r="12" spans="1:18" s="95" customFormat="1">
      <c r="A12" s="174">
        <v>2566</v>
      </c>
      <c r="B12" s="174" t="s">
        <v>149</v>
      </c>
      <c r="C12" s="174" t="s">
        <v>150</v>
      </c>
      <c r="D12" s="174" t="s">
        <v>147</v>
      </c>
      <c r="E12" s="174" t="s">
        <v>148</v>
      </c>
      <c r="F12" s="174" t="s">
        <v>21</v>
      </c>
      <c r="G12" s="96" t="s">
        <v>161</v>
      </c>
      <c r="H12" s="114">
        <v>13500</v>
      </c>
      <c r="I12" s="97" t="s">
        <v>298</v>
      </c>
      <c r="J12" s="97" t="s">
        <v>299</v>
      </c>
      <c r="K12" s="104" t="s">
        <v>301</v>
      </c>
      <c r="L12" s="115">
        <v>13482</v>
      </c>
      <c r="M12" s="99">
        <v>13482</v>
      </c>
      <c r="N12" s="100">
        <v>115543002547</v>
      </c>
      <c r="O12" s="106" t="s">
        <v>335</v>
      </c>
      <c r="P12" s="107" t="s">
        <v>146</v>
      </c>
      <c r="Q12" s="103">
        <v>243215</v>
      </c>
      <c r="R12" s="103">
        <v>24121</v>
      </c>
    </row>
    <row r="13" spans="1:18" ht="60.75">
      <c r="A13" s="221">
        <v>2566</v>
      </c>
      <c r="B13" s="221" t="s">
        <v>149</v>
      </c>
      <c r="C13" s="221" t="s">
        <v>150</v>
      </c>
      <c r="D13" s="221" t="s">
        <v>147</v>
      </c>
      <c r="E13" s="221" t="s">
        <v>148</v>
      </c>
      <c r="F13" s="221" t="s">
        <v>21</v>
      </c>
      <c r="G13" s="13" t="s">
        <v>162</v>
      </c>
      <c r="H13" s="24">
        <v>240000</v>
      </c>
      <c r="I13" s="23" t="s">
        <v>298</v>
      </c>
      <c r="J13" s="23" t="s">
        <v>299</v>
      </c>
      <c r="K13" s="42" t="s">
        <v>300</v>
      </c>
      <c r="L13" s="46">
        <v>205100</v>
      </c>
      <c r="M13" s="45">
        <v>170000</v>
      </c>
      <c r="N13" s="59">
        <v>105541041651</v>
      </c>
      <c r="O13" s="14" t="s">
        <v>336</v>
      </c>
      <c r="P13" s="73">
        <v>65117392324</v>
      </c>
      <c r="Q13" s="85">
        <v>243272</v>
      </c>
      <c r="R13" s="85">
        <v>24171</v>
      </c>
    </row>
    <row r="14" spans="1:18" s="95" customFormat="1" ht="40.5">
      <c r="A14" s="174">
        <v>2566</v>
      </c>
      <c r="B14" s="174" t="s">
        <v>149</v>
      </c>
      <c r="C14" s="174" t="s">
        <v>150</v>
      </c>
      <c r="D14" s="174" t="s">
        <v>147</v>
      </c>
      <c r="E14" s="174" t="s">
        <v>148</v>
      </c>
      <c r="F14" s="174" t="s">
        <v>21</v>
      </c>
      <c r="G14" s="116" t="s">
        <v>163</v>
      </c>
      <c r="H14" s="117">
        <v>63000</v>
      </c>
      <c r="I14" s="97" t="s">
        <v>298</v>
      </c>
      <c r="J14" s="97" t="s">
        <v>299</v>
      </c>
      <c r="K14" s="104" t="s">
        <v>301</v>
      </c>
      <c r="L14" s="118">
        <v>62200</v>
      </c>
      <c r="M14" s="99">
        <v>62199.1</v>
      </c>
      <c r="N14" s="119">
        <v>994000165510</v>
      </c>
      <c r="O14" s="109" t="s">
        <v>337</v>
      </c>
      <c r="P14" s="107" t="s">
        <v>146</v>
      </c>
      <c r="Q14" s="103">
        <v>243248</v>
      </c>
      <c r="R14" s="103">
        <v>24151</v>
      </c>
    </row>
    <row r="15" spans="1:18" ht="60.75">
      <c r="A15" s="221">
        <v>2566</v>
      </c>
      <c r="B15" s="221" t="s">
        <v>149</v>
      </c>
      <c r="C15" s="221" t="s">
        <v>150</v>
      </c>
      <c r="D15" s="221" t="s">
        <v>147</v>
      </c>
      <c r="E15" s="221" t="s">
        <v>148</v>
      </c>
      <c r="F15" s="221" t="s">
        <v>21</v>
      </c>
      <c r="G15" s="17" t="s">
        <v>164</v>
      </c>
      <c r="H15" s="24">
        <v>250000</v>
      </c>
      <c r="I15" s="23" t="s">
        <v>298</v>
      </c>
      <c r="J15" s="23" t="s">
        <v>299</v>
      </c>
      <c r="K15" s="42" t="s">
        <v>300</v>
      </c>
      <c r="L15" s="46">
        <v>141775</v>
      </c>
      <c r="M15" s="45">
        <v>132900</v>
      </c>
      <c r="N15" s="59">
        <v>105531086457</v>
      </c>
      <c r="O15" s="66" t="s">
        <v>338</v>
      </c>
      <c r="P15" s="73">
        <v>65127277462</v>
      </c>
      <c r="Q15" s="85">
        <v>243297</v>
      </c>
      <c r="R15" s="85">
        <v>24196</v>
      </c>
    </row>
    <row r="16" spans="1:18" s="95" customFormat="1" ht="60.75">
      <c r="A16" s="174">
        <v>2566</v>
      </c>
      <c r="B16" s="174" t="s">
        <v>149</v>
      </c>
      <c r="C16" s="174" t="s">
        <v>150</v>
      </c>
      <c r="D16" s="174" t="s">
        <v>147</v>
      </c>
      <c r="E16" s="174" t="s">
        <v>148</v>
      </c>
      <c r="F16" s="174" t="s">
        <v>21</v>
      </c>
      <c r="G16" s="96" t="s">
        <v>165</v>
      </c>
      <c r="H16" s="114">
        <v>70000</v>
      </c>
      <c r="I16" s="97" t="s">
        <v>298</v>
      </c>
      <c r="J16" s="97" t="s">
        <v>299</v>
      </c>
      <c r="K16" s="104" t="s">
        <v>301</v>
      </c>
      <c r="L16" s="115">
        <v>64373</v>
      </c>
      <c r="M16" s="99">
        <v>64373</v>
      </c>
      <c r="N16" s="100" t="s">
        <v>318</v>
      </c>
      <c r="O16" s="106" t="s">
        <v>339</v>
      </c>
      <c r="P16" s="107" t="s">
        <v>146</v>
      </c>
      <c r="Q16" s="103">
        <v>243271</v>
      </c>
      <c r="R16" s="103">
        <v>24147</v>
      </c>
    </row>
    <row r="17" spans="1:18">
      <c r="A17" s="1">
        <v>2566</v>
      </c>
      <c r="B17" s="1" t="s">
        <v>149</v>
      </c>
      <c r="C17" s="1" t="s">
        <v>150</v>
      </c>
      <c r="D17" s="1" t="s">
        <v>147</v>
      </c>
      <c r="E17" s="1" t="s">
        <v>148</v>
      </c>
      <c r="F17" s="1" t="s">
        <v>21</v>
      </c>
      <c r="G17" s="17" t="s">
        <v>166</v>
      </c>
      <c r="H17" s="24">
        <v>20000</v>
      </c>
      <c r="I17" s="23" t="s">
        <v>298</v>
      </c>
      <c r="J17" s="23" t="s">
        <v>299</v>
      </c>
      <c r="K17" s="43" t="s">
        <v>301</v>
      </c>
      <c r="L17" s="46">
        <v>10111.5</v>
      </c>
      <c r="M17" s="45">
        <v>10100</v>
      </c>
      <c r="N17" s="59">
        <v>105564012592</v>
      </c>
      <c r="O17" s="66" t="s">
        <v>340</v>
      </c>
      <c r="P17" s="74" t="s">
        <v>146</v>
      </c>
      <c r="Q17" s="85">
        <v>243292</v>
      </c>
      <c r="R17" s="85">
        <v>24192</v>
      </c>
    </row>
    <row r="18" spans="1:18" s="95" customFormat="1" ht="60.75">
      <c r="A18" s="174">
        <v>2566</v>
      </c>
      <c r="B18" s="174" t="s">
        <v>149</v>
      </c>
      <c r="C18" s="174" t="s">
        <v>150</v>
      </c>
      <c r="D18" s="174" t="s">
        <v>147</v>
      </c>
      <c r="E18" s="174" t="s">
        <v>148</v>
      </c>
      <c r="F18" s="174" t="s">
        <v>21</v>
      </c>
      <c r="G18" s="120" t="s">
        <v>167</v>
      </c>
      <c r="H18" s="121">
        <v>91836</v>
      </c>
      <c r="I18" s="97" t="s">
        <v>298</v>
      </c>
      <c r="J18" s="97" t="s">
        <v>299</v>
      </c>
      <c r="K18" s="104" t="s">
        <v>301</v>
      </c>
      <c r="L18" s="118">
        <v>91836</v>
      </c>
      <c r="M18" s="99">
        <v>91594.68</v>
      </c>
      <c r="N18" s="100" t="s">
        <v>319</v>
      </c>
      <c r="O18" s="109" t="s">
        <v>341</v>
      </c>
      <c r="P18" s="107" t="s">
        <v>146</v>
      </c>
      <c r="Q18" s="103">
        <v>243314</v>
      </c>
      <c r="R18" s="103">
        <v>24193</v>
      </c>
    </row>
    <row r="19" spans="1:18">
      <c r="A19" s="1">
        <v>2566</v>
      </c>
      <c r="B19" s="1" t="s">
        <v>149</v>
      </c>
      <c r="C19" s="1" t="s">
        <v>150</v>
      </c>
      <c r="D19" s="1" t="s">
        <v>147</v>
      </c>
      <c r="E19" s="1" t="s">
        <v>148</v>
      </c>
      <c r="F19" s="1" t="s">
        <v>21</v>
      </c>
      <c r="G19" s="12" t="s">
        <v>168</v>
      </c>
      <c r="H19" s="26">
        <v>30000</v>
      </c>
      <c r="I19" s="23" t="s">
        <v>298</v>
      </c>
      <c r="J19" s="23" t="s">
        <v>299</v>
      </c>
      <c r="K19" s="43" t="s">
        <v>301</v>
      </c>
      <c r="L19" s="38">
        <v>27387</v>
      </c>
      <c r="M19" s="45">
        <v>27386.65</v>
      </c>
      <c r="N19" s="59">
        <v>125562035251</v>
      </c>
      <c r="O19" s="66" t="s">
        <v>342</v>
      </c>
      <c r="P19" s="74" t="s">
        <v>146</v>
      </c>
      <c r="Q19" s="85">
        <v>243348</v>
      </c>
      <c r="R19" s="87">
        <v>24230</v>
      </c>
    </row>
    <row r="20" spans="1:18" s="95" customFormat="1" ht="40.5">
      <c r="A20" s="174">
        <v>2566</v>
      </c>
      <c r="B20" s="174" t="s">
        <v>149</v>
      </c>
      <c r="C20" s="174" t="s">
        <v>150</v>
      </c>
      <c r="D20" s="174" t="s">
        <v>147</v>
      </c>
      <c r="E20" s="174" t="s">
        <v>148</v>
      </c>
      <c r="F20" s="174" t="s">
        <v>21</v>
      </c>
      <c r="G20" s="96" t="s">
        <v>169</v>
      </c>
      <c r="H20" s="122">
        <v>3000000</v>
      </c>
      <c r="I20" s="97" t="s">
        <v>298</v>
      </c>
      <c r="J20" s="97" t="s">
        <v>299</v>
      </c>
      <c r="K20" s="104" t="s">
        <v>303</v>
      </c>
      <c r="L20" s="118" t="s">
        <v>308</v>
      </c>
      <c r="M20" s="121">
        <v>2420000</v>
      </c>
      <c r="N20" s="100">
        <v>105558125933</v>
      </c>
      <c r="O20" s="106" t="s">
        <v>343</v>
      </c>
      <c r="P20" s="123">
        <v>66079036070</v>
      </c>
      <c r="Q20" s="103">
        <v>243348</v>
      </c>
      <c r="R20" s="103">
        <v>24400</v>
      </c>
    </row>
    <row r="21" spans="1:18">
      <c r="A21" s="1">
        <v>2566</v>
      </c>
      <c r="B21" s="1" t="s">
        <v>149</v>
      </c>
      <c r="C21" s="1" t="s">
        <v>150</v>
      </c>
      <c r="D21" s="1" t="s">
        <v>147</v>
      </c>
      <c r="E21" s="1" t="s">
        <v>148</v>
      </c>
      <c r="F21" s="1" t="s">
        <v>21</v>
      </c>
      <c r="G21" s="13" t="s">
        <v>170</v>
      </c>
      <c r="H21" s="27">
        <v>15000</v>
      </c>
      <c r="I21" s="23" t="s">
        <v>298</v>
      </c>
      <c r="J21" s="23" t="s">
        <v>299</v>
      </c>
      <c r="K21" s="43" t="s">
        <v>301</v>
      </c>
      <c r="L21" s="38">
        <v>13482</v>
      </c>
      <c r="M21" s="56">
        <v>13482</v>
      </c>
      <c r="N21" s="59">
        <v>115543002547</v>
      </c>
      <c r="O21" s="66" t="s">
        <v>335</v>
      </c>
      <c r="P21" s="74" t="s">
        <v>146</v>
      </c>
      <c r="Q21" s="85">
        <v>243376</v>
      </c>
      <c r="R21" s="85">
        <v>24280</v>
      </c>
    </row>
    <row r="22" spans="1:18" s="95" customFormat="1" ht="60.75">
      <c r="A22" s="174">
        <v>2566</v>
      </c>
      <c r="B22" s="174" t="s">
        <v>149</v>
      </c>
      <c r="C22" s="174" t="s">
        <v>150</v>
      </c>
      <c r="D22" s="174" t="s">
        <v>147</v>
      </c>
      <c r="E22" s="174" t="s">
        <v>148</v>
      </c>
      <c r="F22" s="174" t="s">
        <v>21</v>
      </c>
      <c r="G22" s="116" t="s">
        <v>171</v>
      </c>
      <c r="H22" s="121">
        <v>60000</v>
      </c>
      <c r="I22" s="97" t="s">
        <v>298</v>
      </c>
      <c r="J22" s="97" t="s">
        <v>299</v>
      </c>
      <c r="K22" s="104" t="s">
        <v>301</v>
      </c>
      <c r="L22" s="118">
        <v>58342</v>
      </c>
      <c r="M22" s="121">
        <f>23011.96+19443.4+15885.76</f>
        <v>58341.120000000003</v>
      </c>
      <c r="N22" s="100" t="s">
        <v>320</v>
      </c>
      <c r="O22" s="109" t="s">
        <v>344</v>
      </c>
      <c r="P22" s="123" t="s">
        <v>146</v>
      </c>
      <c r="Q22" s="103">
        <v>243398</v>
      </c>
      <c r="R22" s="103">
        <v>24278</v>
      </c>
    </row>
    <row r="23" spans="1:18">
      <c r="A23" s="1">
        <v>2566</v>
      </c>
      <c r="B23" s="1" t="s">
        <v>149</v>
      </c>
      <c r="C23" s="1" t="s">
        <v>150</v>
      </c>
      <c r="D23" s="1" t="s">
        <v>147</v>
      </c>
      <c r="E23" s="1" t="s">
        <v>148</v>
      </c>
      <c r="F23" s="1" t="s">
        <v>21</v>
      </c>
      <c r="G23" s="13" t="s">
        <v>172</v>
      </c>
      <c r="H23" s="25">
        <v>200000</v>
      </c>
      <c r="I23" s="23" t="s">
        <v>298</v>
      </c>
      <c r="J23" s="23" t="s">
        <v>299</v>
      </c>
      <c r="K23" s="43" t="s">
        <v>301</v>
      </c>
      <c r="L23" s="46">
        <v>187357</v>
      </c>
      <c r="M23" s="57">
        <v>181921.4</v>
      </c>
      <c r="N23" s="59">
        <v>105533113265</v>
      </c>
      <c r="O23" s="66" t="s">
        <v>345</v>
      </c>
      <c r="P23" s="76">
        <v>66069486019</v>
      </c>
      <c r="Q23" s="85">
        <v>243444</v>
      </c>
      <c r="R23" s="85">
        <v>24369</v>
      </c>
    </row>
    <row r="24" spans="1:18" s="95" customFormat="1" ht="40.5">
      <c r="A24" s="174">
        <v>2566</v>
      </c>
      <c r="B24" s="174" t="s">
        <v>149</v>
      </c>
      <c r="C24" s="174" t="s">
        <v>150</v>
      </c>
      <c r="D24" s="174" t="s">
        <v>147</v>
      </c>
      <c r="E24" s="174" t="s">
        <v>148</v>
      </c>
      <c r="F24" s="174" t="s">
        <v>21</v>
      </c>
      <c r="G24" s="96" t="s">
        <v>173</v>
      </c>
      <c r="H24" s="122">
        <v>90000</v>
      </c>
      <c r="I24" s="97" t="s">
        <v>298</v>
      </c>
      <c r="J24" s="97" t="s">
        <v>299</v>
      </c>
      <c r="K24" s="104" t="s">
        <v>301</v>
      </c>
      <c r="L24" s="118">
        <v>85492</v>
      </c>
      <c r="M24" s="124">
        <v>85492</v>
      </c>
      <c r="N24" s="100" t="s">
        <v>321</v>
      </c>
      <c r="O24" s="106" t="s">
        <v>346</v>
      </c>
      <c r="P24" s="123" t="s">
        <v>146</v>
      </c>
      <c r="Q24" s="103">
        <v>243444</v>
      </c>
      <c r="R24" s="103">
        <v>24329</v>
      </c>
    </row>
    <row r="25" spans="1:18">
      <c r="A25" s="1">
        <v>2566</v>
      </c>
      <c r="B25" s="1" t="s">
        <v>149</v>
      </c>
      <c r="C25" s="1" t="s">
        <v>150</v>
      </c>
      <c r="D25" s="1" t="s">
        <v>147</v>
      </c>
      <c r="E25" s="1" t="s">
        <v>148</v>
      </c>
      <c r="F25" s="1" t="s">
        <v>21</v>
      </c>
      <c r="G25" s="12" t="s">
        <v>174</v>
      </c>
      <c r="H25" s="28">
        <v>6159</v>
      </c>
      <c r="I25" s="23" t="s">
        <v>298</v>
      </c>
      <c r="J25" s="23" t="s">
        <v>299</v>
      </c>
      <c r="K25" s="43" t="s">
        <v>301</v>
      </c>
      <c r="L25" s="38">
        <v>6159</v>
      </c>
      <c r="M25" s="40">
        <v>4651</v>
      </c>
      <c r="N25" s="59">
        <v>105565002795</v>
      </c>
      <c r="O25" s="67" t="s">
        <v>347</v>
      </c>
      <c r="P25" s="75" t="s">
        <v>146</v>
      </c>
      <c r="Q25" s="85">
        <v>24340</v>
      </c>
      <c r="R25" s="87">
        <v>24350</v>
      </c>
    </row>
    <row r="26" spans="1:18" s="95" customFormat="1" ht="60.75">
      <c r="A26" s="174">
        <v>2566</v>
      </c>
      <c r="B26" s="174" t="s">
        <v>149</v>
      </c>
      <c r="C26" s="174" t="s">
        <v>150</v>
      </c>
      <c r="D26" s="174" t="s">
        <v>147</v>
      </c>
      <c r="E26" s="174" t="s">
        <v>148</v>
      </c>
      <c r="F26" s="174" t="s">
        <v>21</v>
      </c>
      <c r="G26" s="116" t="s">
        <v>175</v>
      </c>
      <c r="H26" s="121">
        <v>60000</v>
      </c>
      <c r="I26" s="97" t="s">
        <v>298</v>
      </c>
      <c r="J26" s="97" t="s">
        <v>299</v>
      </c>
      <c r="K26" s="104" t="s">
        <v>301</v>
      </c>
      <c r="L26" s="118">
        <v>59236</v>
      </c>
      <c r="M26" s="125">
        <f>19044.4+27130.39+13060.42</f>
        <v>59235.21</v>
      </c>
      <c r="N26" s="100" t="s">
        <v>322</v>
      </c>
      <c r="O26" s="106" t="s">
        <v>348</v>
      </c>
      <c r="P26" s="126" t="s">
        <v>146</v>
      </c>
      <c r="Q26" s="103">
        <v>243507</v>
      </c>
      <c r="R26" s="103">
        <v>24383</v>
      </c>
    </row>
    <row r="27" spans="1:18" ht="40.5">
      <c r="A27" s="221">
        <v>2566</v>
      </c>
      <c r="B27" s="221" t="s">
        <v>149</v>
      </c>
      <c r="C27" s="221" t="s">
        <v>150</v>
      </c>
      <c r="D27" s="221" t="s">
        <v>147</v>
      </c>
      <c r="E27" s="221" t="s">
        <v>148</v>
      </c>
      <c r="F27" s="221" t="s">
        <v>21</v>
      </c>
      <c r="G27" s="13" t="s">
        <v>176</v>
      </c>
      <c r="H27" s="27">
        <v>13500</v>
      </c>
      <c r="I27" s="23" t="s">
        <v>298</v>
      </c>
      <c r="J27" s="23" t="s">
        <v>299</v>
      </c>
      <c r="K27" s="43" t="s">
        <v>301</v>
      </c>
      <c r="L27" s="38">
        <v>13482</v>
      </c>
      <c r="M27" s="57">
        <v>13482</v>
      </c>
      <c r="N27" s="59">
        <v>115543002547</v>
      </c>
      <c r="O27" s="14" t="s">
        <v>349</v>
      </c>
      <c r="P27" s="76" t="s">
        <v>146</v>
      </c>
      <c r="Q27" s="85">
        <v>243529</v>
      </c>
      <c r="R27" s="85">
        <v>24435</v>
      </c>
    </row>
    <row r="28" spans="1:18" s="95" customFormat="1" ht="121.5">
      <c r="A28" s="174">
        <v>2566</v>
      </c>
      <c r="B28" s="174" t="s">
        <v>149</v>
      </c>
      <c r="C28" s="174" t="s">
        <v>150</v>
      </c>
      <c r="D28" s="174" t="s">
        <v>147</v>
      </c>
      <c r="E28" s="174" t="s">
        <v>148</v>
      </c>
      <c r="F28" s="174" t="s">
        <v>21</v>
      </c>
      <c r="G28" s="109" t="s">
        <v>177</v>
      </c>
      <c r="H28" s="121">
        <v>1000000</v>
      </c>
      <c r="I28" s="97" t="s">
        <v>298</v>
      </c>
      <c r="J28" s="97" t="s">
        <v>299</v>
      </c>
      <c r="K28" s="98" t="s">
        <v>304</v>
      </c>
      <c r="L28" s="118">
        <v>981220</v>
      </c>
      <c r="M28" s="121">
        <v>900000</v>
      </c>
      <c r="N28" s="100">
        <v>994000160861</v>
      </c>
      <c r="O28" s="106" t="s">
        <v>350</v>
      </c>
      <c r="P28" s="123">
        <v>65127430459</v>
      </c>
      <c r="Q28" s="103">
        <v>243374</v>
      </c>
      <c r="R28" s="103">
        <v>24348</v>
      </c>
    </row>
    <row r="29" spans="1:18">
      <c r="A29" s="1">
        <v>2566</v>
      </c>
      <c r="B29" s="1" t="s">
        <v>149</v>
      </c>
      <c r="C29" s="1" t="s">
        <v>150</v>
      </c>
      <c r="D29" s="1" t="s">
        <v>147</v>
      </c>
      <c r="E29" s="1" t="s">
        <v>148</v>
      </c>
      <c r="F29" s="1" t="s">
        <v>21</v>
      </c>
      <c r="G29" s="12" t="s">
        <v>178</v>
      </c>
      <c r="H29" s="25">
        <v>55000</v>
      </c>
      <c r="I29" s="23" t="s">
        <v>298</v>
      </c>
      <c r="J29" s="23" t="s">
        <v>299</v>
      </c>
      <c r="K29" s="43" t="s">
        <v>301</v>
      </c>
      <c r="L29" s="47">
        <v>51689</v>
      </c>
      <c r="M29" s="25">
        <v>51670.3</v>
      </c>
      <c r="N29" s="59">
        <v>105532122309</v>
      </c>
      <c r="O29" s="66" t="s">
        <v>351</v>
      </c>
      <c r="P29" s="77" t="s">
        <v>146</v>
      </c>
      <c r="Q29" s="85">
        <v>243336</v>
      </c>
      <c r="R29" s="93">
        <v>24167</v>
      </c>
    </row>
    <row r="30" spans="1:18" s="95" customFormat="1" ht="60.75">
      <c r="A30" s="174">
        <v>2566</v>
      </c>
      <c r="B30" s="174" t="s">
        <v>149</v>
      </c>
      <c r="C30" s="174" t="s">
        <v>150</v>
      </c>
      <c r="D30" s="174" t="s">
        <v>147</v>
      </c>
      <c r="E30" s="174" t="s">
        <v>148</v>
      </c>
      <c r="F30" s="174" t="s">
        <v>21</v>
      </c>
      <c r="G30" s="96" t="s">
        <v>179</v>
      </c>
      <c r="H30" s="127">
        <v>3000000</v>
      </c>
      <c r="I30" s="97" t="s">
        <v>298</v>
      </c>
      <c r="J30" s="97" t="s">
        <v>299</v>
      </c>
      <c r="K30" s="98" t="s">
        <v>300</v>
      </c>
      <c r="L30" s="105">
        <v>3000000</v>
      </c>
      <c r="M30" s="118">
        <v>2960000</v>
      </c>
      <c r="N30" s="128">
        <v>105562083298</v>
      </c>
      <c r="O30" s="129" t="s">
        <v>352</v>
      </c>
      <c r="P30" s="107">
        <v>65087714465</v>
      </c>
      <c r="Q30" s="103">
        <v>243222</v>
      </c>
      <c r="R30" s="103">
        <v>24441</v>
      </c>
    </row>
    <row r="31" spans="1:18" ht="60.75">
      <c r="A31" s="221">
        <v>2566</v>
      </c>
      <c r="B31" s="221" t="s">
        <v>149</v>
      </c>
      <c r="C31" s="221" t="s">
        <v>150</v>
      </c>
      <c r="D31" s="221" t="s">
        <v>147</v>
      </c>
      <c r="E31" s="221" t="s">
        <v>148</v>
      </c>
      <c r="F31" s="221" t="s">
        <v>21</v>
      </c>
      <c r="G31" s="13" t="s">
        <v>180</v>
      </c>
      <c r="H31" s="29">
        <v>500000</v>
      </c>
      <c r="I31" s="23" t="s">
        <v>298</v>
      </c>
      <c r="J31" s="23" t="s">
        <v>299</v>
      </c>
      <c r="K31" s="42" t="s">
        <v>300</v>
      </c>
      <c r="L31" s="46">
        <v>454072.33</v>
      </c>
      <c r="M31" s="38">
        <v>492200</v>
      </c>
      <c r="N31" s="61">
        <v>107562000301</v>
      </c>
      <c r="O31" s="66" t="s">
        <v>353</v>
      </c>
      <c r="P31" s="74">
        <v>65097154422</v>
      </c>
      <c r="Q31" s="85">
        <v>243194</v>
      </c>
      <c r="R31" s="85">
        <v>24413</v>
      </c>
    </row>
    <row r="32" spans="1:18" s="95" customFormat="1" ht="40.5">
      <c r="A32" s="174">
        <v>2566</v>
      </c>
      <c r="B32" s="174" t="s">
        <v>149</v>
      </c>
      <c r="C32" s="174" t="s">
        <v>150</v>
      </c>
      <c r="D32" s="174" t="s">
        <v>147</v>
      </c>
      <c r="E32" s="174" t="s">
        <v>148</v>
      </c>
      <c r="F32" s="174" t="s">
        <v>21</v>
      </c>
      <c r="G32" s="96" t="s">
        <v>181</v>
      </c>
      <c r="H32" s="127">
        <v>320000</v>
      </c>
      <c r="I32" s="97" t="s">
        <v>298</v>
      </c>
      <c r="J32" s="97" t="s">
        <v>299</v>
      </c>
      <c r="K32" s="104" t="s">
        <v>301</v>
      </c>
      <c r="L32" s="115">
        <v>179760</v>
      </c>
      <c r="M32" s="118">
        <v>179760</v>
      </c>
      <c r="N32" s="128">
        <v>107564000014</v>
      </c>
      <c r="O32" s="106" t="s">
        <v>354</v>
      </c>
      <c r="P32" s="107">
        <v>65087580883</v>
      </c>
      <c r="Q32" s="103">
        <v>243161</v>
      </c>
      <c r="R32" s="103">
        <v>24380</v>
      </c>
    </row>
    <row r="33" spans="1:18" ht="40.5">
      <c r="A33" s="221">
        <v>2566</v>
      </c>
      <c r="B33" s="221" t="s">
        <v>149</v>
      </c>
      <c r="C33" s="221" t="s">
        <v>150</v>
      </c>
      <c r="D33" s="221" t="s">
        <v>147</v>
      </c>
      <c r="E33" s="221" t="s">
        <v>148</v>
      </c>
      <c r="F33" s="221" t="s">
        <v>21</v>
      </c>
      <c r="G33" s="13" t="s">
        <v>182</v>
      </c>
      <c r="H33" s="29">
        <v>1800000</v>
      </c>
      <c r="I33" s="23" t="s">
        <v>298</v>
      </c>
      <c r="J33" s="23" t="s">
        <v>299</v>
      </c>
      <c r="K33" s="43" t="s">
        <v>301</v>
      </c>
      <c r="L33" s="49" t="s">
        <v>309</v>
      </c>
      <c r="M33" s="38">
        <v>1792000</v>
      </c>
      <c r="N33" s="61">
        <v>105542096084</v>
      </c>
      <c r="O33" s="66" t="s">
        <v>355</v>
      </c>
      <c r="P33" s="74">
        <v>65087755665</v>
      </c>
      <c r="Q33" s="85">
        <v>243161</v>
      </c>
      <c r="R33" s="85">
        <v>24380</v>
      </c>
    </row>
    <row r="34" spans="1:18" s="95" customFormat="1" ht="60.75">
      <c r="A34" s="174">
        <v>2566</v>
      </c>
      <c r="B34" s="174" t="s">
        <v>149</v>
      </c>
      <c r="C34" s="174" t="s">
        <v>150</v>
      </c>
      <c r="D34" s="174" t="s">
        <v>147</v>
      </c>
      <c r="E34" s="174" t="s">
        <v>148</v>
      </c>
      <c r="F34" s="174" t="s">
        <v>21</v>
      </c>
      <c r="G34" s="96" t="s">
        <v>183</v>
      </c>
      <c r="H34" s="127">
        <v>650000</v>
      </c>
      <c r="I34" s="97" t="s">
        <v>298</v>
      </c>
      <c r="J34" s="97" t="s">
        <v>299</v>
      </c>
      <c r="K34" s="104" t="s">
        <v>301</v>
      </c>
      <c r="L34" s="118">
        <v>639860</v>
      </c>
      <c r="M34" s="118">
        <v>639860</v>
      </c>
      <c r="N34" s="128">
        <v>105537143193</v>
      </c>
      <c r="O34" s="106" t="s">
        <v>356</v>
      </c>
      <c r="P34" s="107">
        <v>65087788869</v>
      </c>
      <c r="Q34" s="103">
        <v>243161</v>
      </c>
      <c r="R34" s="103">
        <v>24380</v>
      </c>
    </row>
    <row r="35" spans="1:18" ht="60.75">
      <c r="A35" s="221">
        <v>2566</v>
      </c>
      <c r="B35" s="221" t="s">
        <v>149</v>
      </c>
      <c r="C35" s="221" t="s">
        <v>150</v>
      </c>
      <c r="D35" s="221" t="s">
        <v>147</v>
      </c>
      <c r="E35" s="221" t="s">
        <v>148</v>
      </c>
      <c r="F35" s="221" t="s">
        <v>21</v>
      </c>
      <c r="G35" s="13" t="s">
        <v>184</v>
      </c>
      <c r="H35" s="29">
        <v>890000</v>
      </c>
      <c r="I35" s="23" t="s">
        <v>298</v>
      </c>
      <c r="J35" s="23" t="s">
        <v>299</v>
      </c>
      <c r="K35" s="43" t="s">
        <v>301</v>
      </c>
      <c r="L35" s="38">
        <v>770400</v>
      </c>
      <c r="M35" s="38">
        <v>770400</v>
      </c>
      <c r="N35" s="61">
        <v>107553000107</v>
      </c>
      <c r="O35" s="66" t="s">
        <v>357</v>
      </c>
      <c r="P35" s="74">
        <v>65087758074</v>
      </c>
      <c r="Q35" s="85">
        <v>243188</v>
      </c>
      <c r="R35" s="85">
        <v>24411</v>
      </c>
    </row>
    <row r="36" spans="1:18" s="95" customFormat="1" ht="81">
      <c r="A36" s="174">
        <v>2566</v>
      </c>
      <c r="B36" s="174" t="s">
        <v>149</v>
      </c>
      <c r="C36" s="174" t="s">
        <v>150</v>
      </c>
      <c r="D36" s="174" t="s">
        <v>147</v>
      </c>
      <c r="E36" s="174" t="s">
        <v>148</v>
      </c>
      <c r="F36" s="174" t="s">
        <v>21</v>
      </c>
      <c r="G36" s="96" t="s">
        <v>185</v>
      </c>
      <c r="H36" s="127">
        <v>8500000</v>
      </c>
      <c r="I36" s="97" t="s">
        <v>298</v>
      </c>
      <c r="J36" s="97" t="s">
        <v>299</v>
      </c>
      <c r="K36" s="104" t="s">
        <v>301</v>
      </c>
      <c r="L36" s="118">
        <v>8499545</v>
      </c>
      <c r="M36" s="118">
        <v>8495000</v>
      </c>
      <c r="N36" s="128">
        <v>105533030645</v>
      </c>
      <c r="O36" s="106" t="s">
        <v>358</v>
      </c>
      <c r="P36" s="107">
        <v>65097050467</v>
      </c>
      <c r="Q36" s="103">
        <v>243160</v>
      </c>
      <c r="R36" s="103">
        <v>24380</v>
      </c>
    </row>
    <row r="37" spans="1:18" ht="60.75">
      <c r="A37" s="221">
        <v>2566</v>
      </c>
      <c r="B37" s="221" t="s">
        <v>149</v>
      </c>
      <c r="C37" s="221" t="s">
        <v>150</v>
      </c>
      <c r="D37" s="221" t="s">
        <v>147</v>
      </c>
      <c r="E37" s="221" t="s">
        <v>148</v>
      </c>
      <c r="F37" s="221" t="s">
        <v>21</v>
      </c>
      <c r="G37" s="13" t="s">
        <v>186</v>
      </c>
      <c r="H37" s="29">
        <v>3200000</v>
      </c>
      <c r="I37" s="23" t="s">
        <v>298</v>
      </c>
      <c r="J37" s="23" t="s">
        <v>299</v>
      </c>
      <c r="K37" s="43" t="s">
        <v>301</v>
      </c>
      <c r="L37" s="38">
        <v>3199942</v>
      </c>
      <c r="M37" s="38">
        <v>3199942</v>
      </c>
      <c r="N37" s="61">
        <v>105542062104</v>
      </c>
      <c r="O37" s="66" t="s">
        <v>359</v>
      </c>
      <c r="P37" s="74">
        <v>65097202881</v>
      </c>
      <c r="Q37" s="85">
        <v>243173</v>
      </c>
      <c r="R37" s="85">
        <v>24380</v>
      </c>
    </row>
    <row r="38" spans="1:18" s="95" customFormat="1" ht="81">
      <c r="A38" s="174">
        <v>2566</v>
      </c>
      <c r="B38" s="174" t="s">
        <v>149</v>
      </c>
      <c r="C38" s="174" t="s">
        <v>150</v>
      </c>
      <c r="D38" s="174" t="s">
        <v>147</v>
      </c>
      <c r="E38" s="174" t="s">
        <v>148</v>
      </c>
      <c r="F38" s="174" t="s">
        <v>21</v>
      </c>
      <c r="G38" s="96" t="s">
        <v>187</v>
      </c>
      <c r="H38" s="127">
        <v>24336000</v>
      </c>
      <c r="I38" s="97" t="s">
        <v>298</v>
      </c>
      <c r="J38" s="97" t="s">
        <v>299</v>
      </c>
      <c r="K38" s="98" t="s">
        <v>300</v>
      </c>
      <c r="L38" s="127">
        <v>24336000</v>
      </c>
      <c r="M38" s="118">
        <v>18892134</v>
      </c>
      <c r="N38" s="128">
        <v>105526013480</v>
      </c>
      <c r="O38" s="106" t="s">
        <v>360</v>
      </c>
      <c r="P38" s="107">
        <v>65097509988</v>
      </c>
      <c r="Q38" s="103">
        <v>243266</v>
      </c>
      <c r="R38" s="103">
        <v>25293</v>
      </c>
    </row>
    <row r="39" spans="1:18" ht="60.75">
      <c r="A39" s="221">
        <v>2566</v>
      </c>
      <c r="B39" s="221" t="s">
        <v>149</v>
      </c>
      <c r="C39" s="221" t="s">
        <v>150</v>
      </c>
      <c r="D39" s="221" t="s">
        <v>147</v>
      </c>
      <c r="E39" s="221" t="s">
        <v>148</v>
      </c>
      <c r="F39" s="221" t="s">
        <v>21</v>
      </c>
      <c r="G39" s="17" t="s">
        <v>188</v>
      </c>
      <c r="H39" s="29">
        <v>428000</v>
      </c>
      <c r="I39" s="23" t="s">
        <v>298</v>
      </c>
      <c r="J39" s="23" t="s">
        <v>299</v>
      </c>
      <c r="K39" s="43" t="s">
        <v>301</v>
      </c>
      <c r="L39" s="38">
        <v>353100</v>
      </c>
      <c r="M39" s="38">
        <v>333840</v>
      </c>
      <c r="N39" s="61">
        <v>105539053094</v>
      </c>
      <c r="O39" s="66" t="s">
        <v>361</v>
      </c>
      <c r="P39" s="74">
        <v>65097544550</v>
      </c>
      <c r="Q39" s="85">
        <v>243203</v>
      </c>
      <c r="R39" s="92" t="s">
        <v>445</v>
      </c>
    </row>
    <row r="40" spans="1:18" s="95" customFormat="1" ht="121.5">
      <c r="A40" s="174">
        <v>2566</v>
      </c>
      <c r="B40" s="174" t="s">
        <v>149</v>
      </c>
      <c r="C40" s="174" t="s">
        <v>150</v>
      </c>
      <c r="D40" s="174" t="s">
        <v>147</v>
      </c>
      <c r="E40" s="174" t="s">
        <v>148</v>
      </c>
      <c r="F40" s="174" t="s">
        <v>21</v>
      </c>
      <c r="G40" s="120" t="s">
        <v>189</v>
      </c>
      <c r="H40" s="127">
        <v>4000000</v>
      </c>
      <c r="I40" s="97" t="s">
        <v>298</v>
      </c>
      <c r="J40" s="97" t="s">
        <v>299</v>
      </c>
      <c r="K40" s="98" t="s">
        <v>300</v>
      </c>
      <c r="L40" s="127">
        <v>4000000</v>
      </c>
      <c r="M40" s="118">
        <v>3960000</v>
      </c>
      <c r="N40" s="128">
        <v>105562083298</v>
      </c>
      <c r="O40" s="106" t="s">
        <v>352</v>
      </c>
      <c r="P40" s="107">
        <v>65097655654</v>
      </c>
      <c r="Q40" s="103">
        <v>243245</v>
      </c>
      <c r="R40" s="103">
        <v>24464</v>
      </c>
    </row>
    <row r="41" spans="1:18" ht="40.5">
      <c r="A41" s="221">
        <v>2566</v>
      </c>
      <c r="B41" s="221" t="s">
        <v>149</v>
      </c>
      <c r="C41" s="221" t="s">
        <v>150</v>
      </c>
      <c r="D41" s="221" t="s">
        <v>147</v>
      </c>
      <c r="E41" s="221" t="s">
        <v>148</v>
      </c>
      <c r="F41" s="221" t="s">
        <v>21</v>
      </c>
      <c r="G41" s="17" t="s">
        <v>190</v>
      </c>
      <c r="H41" s="29">
        <v>90000</v>
      </c>
      <c r="I41" s="23" t="s">
        <v>298</v>
      </c>
      <c r="J41" s="23" t="s">
        <v>299</v>
      </c>
      <c r="K41" s="43" t="s">
        <v>301</v>
      </c>
      <c r="L41" s="29">
        <v>90000</v>
      </c>
      <c r="M41" s="38">
        <v>89345</v>
      </c>
      <c r="N41" s="62">
        <v>105555153669</v>
      </c>
      <c r="O41" s="14" t="s">
        <v>362</v>
      </c>
      <c r="P41" s="74" t="s">
        <v>146</v>
      </c>
      <c r="Q41" s="85">
        <v>243222</v>
      </c>
      <c r="R41" s="85">
        <v>24475</v>
      </c>
    </row>
    <row r="42" spans="1:18" s="95" customFormat="1" ht="60.75">
      <c r="A42" s="174">
        <v>2566</v>
      </c>
      <c r="B42" s="174" t="s">
        <v>149</v>
      </c>
      <c r="C42" s="174" t="s">
        <v>150</v>
      </c>
      <c r="D42" s="174" t="s">
        <v>147</v>
      </c>
      <c r="E42" s="174" t="s">
        <v>148</v>
      </c>
      <c r="F42" s="174" t="s">
        <v>21</v>
      </c>
      <c r="G42" s="120" t="s">
        <v>191</v>
      </c>
      <c r="H42" s="130">
        <v>320000</v>
      </c>
      <c r="I42" s="97" t="s">
        <v>298</v>
      </c>
      <c r="J42" s="97" t="s">
        <v>299</v>
      </c>
      <c r="K42" s="98" t="s">
        <v>300</v>
      </c>
      <c r="L42" s="118">
        <v>281624</v>
      </c>
      <c r="M42" s="118">
        <v>147660</v>
      </c>
      <c r="N42" s="128">
        <v>105539053094</v>
      </c>
      <c r="O42" s="106" t="s">
        <v>361</v>
      </c>
      <c r="P42" s="107">
        <v>65117083701</v>
      </c>
      <c r="Q42" s="103">
        <v>243272</v>
      </c>
      <c r="R42" s="108" t="s">
        <v>446</v>
      </c>
    </row>
    <row r="43" spans="1:18" ht="60.75">
      <c r="A43" s="221">
        <v>2566</v>
      </c>
      <c r="B43" s="221" t="s">
        <v>149</v>
      </c>
      <c r="C43" s="221" t="s">
        <v>150</v>
      </c>
      <c r="D43" s="221" t="s">
        <v>147</v>
      </c>
      <c r="E43" s="221" t="s">
        <v>148</v>
      </c>
      <c r="F43" s="221" t="s">
        <v>21</v>
      </c>
      <c r="G43" s="17" t="s">
        <v>192</v>
      </c>
      <c r="H43" s="30">
        <v>20000000</v>
      </c>
      <c r="I43" s="23" t="s">
        <v>298</v>
      </c>
      <c r="J43" s="23" t="s">
        <v>299</v>
      </c>
      <c r="K43" s="42" t="s">
        <v>300</v>
      </c>
      <c r="L43" s="38">
        <v>1999370</v>
      </c>
      <c r="M43" s="38">
        <v>19969945</v>
      </c>
      <c r="N43" s="61">
        <v>107562000301</v>
      </c>
      <c r="O43" s="66" t="s">
        <v>353</v>
      </c>
      <c r="P43" s="74">
        <v>65117129336</v>
      </c>
      <c r="Q43" s="85">
        <v>243329</v>
      </c>
      <c r="R43" s="85">
        <v>24423</v>
      </c>
    </row>
    <row r="44" spans="1:18" s="95" customFormat="1" ht="60.75">
      <c r="A44" s="174">
        <v>2566</v>
      </c>
      <c r="B44" s="174" t="s">
        <v>149</v>
      </c>
      <c r="C44" s="174" t="s">
        <v>150</v>
      </c>
      <c r="D44" s="174" t="s">
        <v>147</v>
      </c>
      <c r="E44" s="174" t="s">
        <v>148</v>
      </c>
      <c r="F44" s="174" t="s">
        <v>21</v>
      </c>
      <c r="G44" s="120" t="s">
        <v>193</v>
      </c>
      <c r="H44" s="130">
        <v>1900000</v>
      </c>
      <c r="I44" s="97" t="s">
        <v>298</v>
      </c>
      <c r="J44" s="97" t="s">
        <v>299</v>
      </c>
      <c r="K44" s="98" t="s">
        <v>300</v>
      </c>
      <c r="L44" s="131">
        <v>1899749.67</v>
      </c>
      <c r="M44" s="118">
        <v>1890000</v>
      </c>
      <c r="N44" s="128">
        <v>105555153669</v>
      </c>
      <c r="O44" s="106" t="s">
        <v>362</v>
      </c>
      <c r="P44" s="107">
        <v>65117451014</v>
      </c>
      <c r="Q44" s="103">
        <v>243291</v>
      </c>
      <c r="R44" s="103">
        <v>24415</v>
      </c>
    </row>
    <row r="45" spans="1:18" ht="60.75">
      <c r="A45" s="221">
        <v>2566</v>
      </c>
      <c r="B45" s="221" t="s">
        <v>149</v>
      </c>
      <c r="C45" s="221" t="s">
        <v>150</v>
      </c>
      <c r="D45" s="221" t="s">
        <v>147</v>
      </c>
      <c r="E45" s="221" t="s">
        <v>148</v>
      </c>
      <c r="F45" s="221" t="s">
        <v>21</v>
      </c>
      <c r="G45" s="17" t="s">
        <v>194</v>
      </c>
      <c r="H45" s="30">
        <v>120000</v>
      </c>
      <c r="I45" s="23" t="s">
        <v>298</v>
      </c>
      <c r="J45" s="23" t="s">
        <v>299</v>
      </c>
      <c r="K45" s="42" t="s">
        <v>300</v>
      </c>
      <c r="L45" s="30">
        <v>120000</v>
      </c>
      <c r="M45" s="51">
        <v>115200</v>
      </c>
      <c r="N45" s="63">
        <v>105561051716</v>
      </c>
      <c r="O45" s="68" t="s">
        <v>363</v>
      </c>
      <c r="P45" s="78">
        <v>65117462423</v>
      </c>
      <c r="Q45" s="85">
        <v>24127</v>
      </c>
      <c r="R45" s="85">
        <v>24503</v>
      </c>
    </row>
    <row r="46" spans="1:18" s="95" customFormat="1">
      <c r="A46" s="174">
        <v>2566</v>
      </c>
      <c r="B46" s="174" t="s">
        <v>149</v>
      </c>
      <c r="C46" s="174" t="s">
        <v>150</v>
      </c>
      <c r="D46" s="174" t="s">
        <v>147</v>
      </c>
      <c r="E46" s="174" t="s">
        <v>148</v>
      </c>
      <c r="F46" s="174" t="s">
        <v>21</v>
      </c>
      <c r="G46" s="120" t="s">
        <v>195</v>
      </c>
      <c r="H46" s="130">
        <v>250000</v>
      </c>
      <c r="I46" s="97" t="s">
        <v>298</v>
      </c>
      <c r="J46" s="97" t="s">
        <v>299</v>
      </c>
      <c r="K46" s="104" t="s">
        <v>301</v>
      </c>
      <c r="L46" s="115">
        <v>235742.4</v>
      </c>
      <c r="M46" s="130">
        <v>199020</v>
      </c>
      <c r="N46" s="132">
        <v>105555153669</v>
      </c>
      <c r="O46" s="133" t="s">
        <v>362</v>
      </c>
      <c r="P46" s="134">
        <v>65127033712</v>
      </c>
      <c r="Q46" s="103">
        <v>243265</v>
      </c>
      <c r="R46" s="103">
        <v>24162</v>
      </c>
    </row>
    <row r="47" spans="1:18" ht="60.75">
      <c r="A47" s="221">
        <v>2566</v>
      </c>
      <c r="B47" s="221" t="s">
        <v>149</v>
      </c>
      <c r="C47" s="221" t="s">
        <v>150</v>
      </c>
      <c r="D47" s="221" t="s">
        <v>147</v>
      </c>
      <c r="E47" s="221" t="s">
        <v>148</v>
      </c>
      <c r="F47" s="221" t="s">
        <v>21</v>
      </c>
      <c r="G47" s="17" t="s">
        <v>196</v>
      </c>
      <c r="H47" s="30">
        <v>2320000</v>
      </c>
      <c r="I47" s="23" t="s">
        <v>298</v>
      </c>
      <c r="J47" s="23" t="s">
        <v>299</v>
      </c>
      <c r="K47" s="42" t="s">
        <v>300</v>
      </c>
      <c r="L47" s="30">
        <v>2320000</v>
      </c>
      <c r="M47" s="51">
        <v>2270000</v>
      </c>
      <c r="N47" s="59">
        <v>107565000298</v>
      </c>
      <c r="O47" s="66" t="s">
        <v>364</v>
      </c>
      <c r="P47" s="78">
        <v>66089321361</v>
      </c>
      <c r="Q47" s="85">
        <v>24438</v>
      </c>
      <c r="R47" s="85">
        <v>24530</v>
      </c>
    </row>
    <row r="48" spans="1:18" s="95" customFormat="1" ht="60.75">
      <c r="A48" s="174">
        <v>2566</v>
      </c>
      <c r="B48" s="174" t="s">
        <v>149</v>
      </c>
      <c r="C48" s="174" t="s">
        <v>150</v>
      </c>
      <c r="D48" s="174" t="s">
        <v>147</v>
      </c>
      <c r="E48" s="174" t="s">
        <v>148</v>
      </c>
      <c r="F48" s="174" t="s">
        <v>21</v>
      </c>
      <c r="G48" s="120" t="s">
        <v>197</v>
      </c>
      <c r="H48" s="130">
        <v>2500000</v>
      </c>
      <c r="I48" s="97" t="s">
        <v>298</v>
      </c>
      <c r="J48" s="97" t="s">
        <v>299</v>
      </c>
      <c r="K48" s="98" t="s">
        <v>300</v>
      </c>
      <c r="L48" s="115" t="s">
        <v>310</v>
      </c>
      <c r="M48" s="124">
        <v>2450000</v>
      </c>
      <c r="N48" s="100">
        <v>105546131879</v>
      </c>
      <c r="O48" s="106" t="s">
        <v>365</v>
      </c>
      <c r="P48" s="135">
        <v>66027369237</v>
      </c>
      <c r="Q48" s="103">
        <v>243371</v>
      </c>
      <c r="R48" s="103">
        <v>24405</v>
      </c>
    </row>
    <row r="49" spans="1:18" ht="101.25">
      <c r="A49" s="221">
        <v>2566</v>
      </c>
      <c r="B49" s="221" t="s">
        <v>149</v>
      </c>
      <c r="C49" s="221" t="s">
        <v>150</v>
      </c>
      <c r="D49" s="221" t="s">
        <v>147</v>
      </c>
      <c r="E49" s="221" t="s">
        <v>148</v>
      </c>
      <c r="F49" s="221" t="s">
        <v>21</v>
      </c>
      <c r="G49" s="17" t="s">
        <v>198</v>
      </c>
      <c r="H49" s="30">
        <v>2500000</v>
      </c>
      <c r="I49" s="23" t="s">
        <v>298</v>
      </c>
      <c r="J49" s="23" t="s">
        <v>299</v>
      </c>
      <c r="K49" s="42" t="s">
        <v>300</v>
      </c>
      <c r="L49" s="50" t="s">
        <v>311</v>
      </c>
      <c r="M49" s="51">
        <v>2460000</v>
      </c>
      <c r="N49" s="59">
        <v>107553000051</v>
      </c>
      <c r="O49" s="66" t="s">
        <v>366</v>
      </c>
      <c r="P49" s="78">
        <v>65127209953</v>
      </c>
      <c r="Q49" s="85">
        <v>243347</v>
      </c>
      <c r="R49" s="85">
        <v>24471</v>
      </c>
    </row>
    <row r="50" spans="1:18" s="95" customFormat="1" ht="60.75">
      <c r="A50" s="174">
        <v>2566</v>
      </c>
      <c r="B50" s="174" t="s">
        <v>149</v>
      </c>
      <c r="C50" s="174" t="s">
        <v>150</v>
      </c>
      <c r="D50" s="174" t="s">
        <v>147</v>
      </c>
      <c r="E50" s="174" t="s">
        <v>148</v>
      </c>
      <c r="F50" s="174" t="s">
        <v>21</v>
      </c>
      <c r="G50" s="120" t="s">
        <v>199</v>
      </c>
      <c r="H50" s="130">
        <v>250000</v>
      </c>
      <c r="I50" s="97" t="s">
        <v>298</v>
      </c>
      <c r="J50" s="97" t="s">
        <v>299</v>
      </c>
      <c r="K50" s="98" t="s">
        <v>300</v>
      </c>
      <c r="L50" s="130">
        <v>250000</v>
      </c>
      <c r="M50" s="124">
        <v>246250</v>
      </c>
      <c r="N50" s="100">
        <v>105562076437</v>
      </c>
      <c r="O50" s="106" t="s">
        <v>367</v>
      </c>
      <c r="P50" s="135">
        <v>65127165398</v>
      </c>
      <c r="Q50" s="103">
        <v>243292</v>
      </c>
      <c r="R50" s="108" t="s">
        <v>446</v>
      </c>
    </row>
    <row r="51" spans="1:18" ht="81">
      <c r="A51" s="221">
        <v>2566</v>
      </c>
      <c r="B51" s="221" t="s">
        <v>149</v>
      </c>
      <c r="C51" s="221" t="s">
        <v>150</v>
      </c>
      <c r="D51" s="221" t="s">
        <v>147</v>
      </c>
      <c r="E51" s="221" t="s">
        <v>148</v>
      </c>
      <c r="F51" s="221" t="s">
        <v>21</v>
      </c>
      <c r="G51" s="17" t="s">
        <v>200</v>
      </c>
      <c r="H51" s="30">
        <v>106000</v>
      </c>
      <c r="I51" s="23" t="s">
        <v>298</v>
      </c>
      <c r="J51" s="23" t="s">
        <v>299</v>
      </c>
      <c r="K51" s="42" t="s">
        <v>300</v>
      </c>
      <c r="L51" s="38">
        <v>105823</v>
      </c>
      <c r="M51" s="51">
        <v>86070</v>
      </c>
      <c r="N51" s="59">
        <v>325563000203</v>
      </c>
      <c r="O51" s="66" t="s">
        <v>368</v>
      </c>
      <c r="P51" s="78">
        <v>65127215969</v>
      </c>
      <c r="Q51" s="85">
        <v>24169</v>
      </c>
      <c r="R51" s="85">
        <v>24243</v>
      </c>
    </row>
    <row r="52" spans="1:18" s="95" customFormat="1" ht="63">
      <c r="A52" s="174">
        <v>2566</v>
      </c>
      <c r="B52" s="174" t="s">
        <v>149</v>
      </c>
      <c r="C52" s="174" t="s">
        <v>150</v>
      </c>
      <c r="D52" s="174" t="s">
        <v>147</v>
      </c>
      <c r="E52" s="174" t="s">
        <v>148</v>
      </c>
      <c r="F52" s="174" t="s">
        <v>21</v>
      </c>
      <c r="G52" s="120" t="s">
        <v>201</v>
      </c>
      <c r="H52" s="130">
        <v>600000</v>
      </c>
      <c r="I52" s="97" t="s">
        <v>298</v>
      </c>
      <c r="J52" s="97" t="s">
        <v>299</v>
      </c>
      <c r="K52" s="104" t="s">
        <v>301</v>
      </c>
      <c r="L52" s="130">
        <v>600000</v>
      </c>
      <c r="M52" s="130">
        <v>595000</v>
      </c>
      <c r="N52" s="136">
        <v>105533030645</v>
      </c>
      <c r="O52" s="137" t="s">
        <v>358</v>
      </c>
      <c r="P52" s="134">
        <v>65127309020</v>
      </c>
      <c r="Q52" s="103">
        <v>243299</v>
      </c>
      <c r="R52" s="103">
        <v>24243</v>
      </c>
    </row>
    <row r="53" spans="1:18" ht="60.75">
      <c r="A53" s="221">
        <v>2566</v>
      </c>
      <c r="B53" s="221" t="s">
        <v>149</v>
      </c>
      <c r="C53" s="221" t="s">
        <v>150</v>
      </c>
      <c r="D53" s="221" t="s">
        <v>147</v>
      </c>
      <c r="E53" s="221" t="s">
        <v>148</v>
      </c>
      <c r="F53" s="221" t="s">
        <v>21</v>
      </c>
      <c r="G53" s="17" t="s">
        <v>202</v>
      </c>
      <c r="H53" s="30">
        <v>13200000</v>
      </c>
      <c r="I53" s="23" t="s">
        <v>298</v>
      </c>
      <c r="J53" s="23" t="s">
        <v>299</v>
      </c>
      <c r="K53" s="42" t="s">
        <v>300</v>
      </c>
      <c r="L53" s="30">
        <v>13107500</v>
      </c>
      <c r="M53" s="30">
        <v>13000000</v>
      </c>
      <c r="N53" s="59">
        <v>105553117738</v>
      </c>
      <c r="O53" s="66" t="s">
        <v>369</v>
      </c>
      <c r="P53" s="79">
        <v>66017156509</v>
      </c>
      <c r="Q53" s="85">
        <v>243376</v>
      </c>
      <c r="R53" s="85">
        <v>24380</v>
      </c>
    </row>
    <row r="54" spans="1:18" s="95" customFormat="1" ht="40.5">
      <c r="A54" s="174">
        <v>2566</v>
      </c>
      <c r="B54" s="174" t="s">
        <v>149</v>
      </c>
      <c r="C54" s="174" t="s">
        <v>150</v>
      </c>
      <c r="D54" s="174" t="s">
        <v>147</v>
      </c>
      <c r="E54" s="174" t="s">
        <v>148</v>
      </c>
      <c r="F54" s="174" t="s">
        <v>21</v>
      </c>
      <c r="G54" s="120" t="s">
        <v>203</v>
      </c>
      <c r="H54" s="130">
        <v>320000</v>
      </c>
      <c r="I54" s="97" t="s">
        <v>298</v>
      </c>
      <c r="J54" s="97" t="s">
        <v>299</v>
      </c>
      <c r="K54" s="104" t="s">
        <v>301</v>
      </c>
      <c r="L54" s="122">
        <v>192600</v>
      </c>
      <c r="M54" s="122">
        <v>192600</v>
      </c>
      <c r="N54" s="100">
        <v>105539053094</v>
      </c>
      <c r="O54" s="106" t="s">
        <v>361</v>
      </c>
      <c r="P54" s="134">
        <v>66017337693</v>
      </c>
      <c r="Q54" s="103">
        <v>24165</v>
      </c>
      <c r="R54" s="103">
        <v>24531</v>
      </c>
    </row>
    <row r="55" spans="1:18" ht="40.5">
      <c r="A55" s="221">
        <v>2566</v>
      </c>
      <c r="B55" s="221" t="s">
        <v>149</v>
      </c>
      <c r="C55" s="221" t="s">
        <v>150</v>
      </c>
      <c r="D55" s="221" t="s">
        <v>147</v>
      </c>
      <c r="E55" s="221" t="s">
        <v>148</v>
      </c>
      <c r="F55" s="221" t="s">
        <v>21</v>
      </c>
      <c r="G55" s="17" t="s">
        <v>204</v>
      </c>
      <c r="H55" s="30">
        <v>150000</v>
      </c>
      <c r="I55" s="23" t="s">
        <v>298</v>
      </c>
      <c r="J55" s="23" t="s">
        <v>299</v>
      </c>
      <c r="K55" s="43" t="s">
        <v>301</v>
      </c>
      <c r="L55" s="40">
        <v>145199</v>
      </c>
      <c r="M55" s="26">
        <v>144000</v>
      </c>
      <c r="N55" s="59">
        <v>105548036971</v>
      </c>
      <c r="O55" s="14" t="s">
        <v>370</v>
      </c>
      <c r="P55" s="79">
        <v>66037002871</v>
      </c>
      <c r="Q55" s="85">
        <v>243369</v>
      </c>
      <c r="R55" s="85">
        <v>24592</v>
      </c>
    </row>
    <row r="56" spans="1:18" s="95" customFormat="1" ht="60.75">
      <c r="A56" s="174">
        <v>2566</v>
      </c>
      <c r="B56" s="174" t="s">
        <v>149</v>
      </c>
      <c r="C56" s="174" t="s">
        <v>150</v>
      </c>
      <c r="D56" s="174" t="s">
        <v>147</v>
      </c>
      <c r="E56" s="174" t="s">
        <v>148</v>
      </c>
      <c r="F56" s="174" t="s">
        <v>21</v>
      </c>
      <c r="G56" s="120" t="s">
        <v>205</v>
      </c>
      <c r="H56" s="130">
        <v>6000000</v>
      </c>
      <c r="I56" s="97" t="s">
        <v>298</v>
      </c>
      <c r="J56" s="97" t="s">
        <v>299</v>
      </c>
      <c r="K56" s="98" t="s">
        <v>300</v>
      </c>
      <c r="L56" s="124">
        <v>5745000</v>
      </c>
      <c r="M56" s="122">
        <v>3600000</v>
      </c>
      <c r="N56" s="100">
        <v>105549080337</v>
      </c>
      <c r="O56" s="106" t="s">
        <v>371</v>
      </c>
      <c r="P56" s="134">
        <v>66037189487</v>
      </c>
      <c r="Q56" s="103">
        <v>243418</v>
      </c>
      <c r="R56" s="103">
        <v>24653</v>
      </c>
    </row>
    <row r="57" spans="1:18" ht="60.75">
      <c r="A57" s="221">
        <v>2566</v>
      </c>
      <c r="B57" s="221" t="s">
        <v>149</v>
      </c>
      <c r="C57" s="221" t="s">
        <v>150</v>
      </c>
      <c r="D57" s="221" t="s">
        <v>147</v>
      </c>
      <c r="E57" s="221" t="s">
        <v>148</v>
      </c>
      <c r="F57" s="221" t="s">
        <v>21</v>
      </c>
      <c r="G57" s="17" t="s">
        <v>206</v>
      </c>
      <c r="H57" s="30">
        <v>1680000</v>
      </c>
      <c r="I57" s="23" t="s">
        <v>298</v>
      </c>
      <c r="J57" s="23" t="s">
        <v>299</v>
      </c>
      <c r="K57" s="42" t="s">
        <v>300</v>
      </c>
      <c r="L57" s="30">
        <v>1650974.34</v>
      </c>
      <c r="M57" s="30">
        <v>1606400</v>
      </c>
      <c r="N57" s="59">
        <v>107565000433</v>
      </c>
      <c r="O57" s="66" t="s">
        <v>372</v>
      </c>
      <c r="P57" s="80">
        <v>66037408489</v>
      </c>
      <c r="Q57" s="85">
        <v>243385</v>
      </c>
      <c r="R57" s="85">
        <v>24623</v>
      </c>
    </row>
    <row r="58" spans="1:18" s="95" customFormat="1" ht="60.75">
      <c r="A58" s="174">
        <v>2566</v>
      </c>
      <c r="B58" s="174" t="s">
        <v>149</v>
      </c>
      <c r="C58" s="174" t="s">
        <v>150</v>
      </c>
      <c r="D58" s="174" t="s">
        <v>147</v>
      </c>
      <c r="E58" s="174" t="s">
        <v>148</v>
      </c>
      <c r="F58" s="174" t="s">
        <v>21</v>
      </c>
      <c r="G58" s="120" t="s">
        <v>207</v>
      </c>
      <c r="H58" s="130">
        <v>4000000</v>
      </c>
      <c r="I58" s="97" t="s">
        <v>298</v>
      </c>
      <c r="J58" s="97" t="s">
        <v>299</v>
      </c>
      <c r="K58" s="98" t="s">
        <v>300</v>
      </c>
      <c r="L58" s="130">
        <v>3990672</v>
      </c>
      <c r="M58" s="130">
        <v>2953200</v>
      </c>
      <c r="N58" s="100">
        <v>105539053094</v>
      </c>
      <c r="O58" s="106" t="s">
        <v>373</v>
      </c>
      <c r="P58" s="134">
        <v>66037356638</v>
      </c>
      <c r="Q58" s="103">
        <v>243437</v>
      </c>
      <c r="R58" s="103">
        <v>24715</v>
      </c>
    </row>
    <row r="59" spans="1:18" ht="60.75">
      <c r="A59" s="221">
        <v>2566</v>
      </c>
      <c r="B59" s="221" t="s">
        <v>149</v>
      </c>
      <c r="C59" s="221" t="s">
        <v>150</v>
      </c>
      <c r="D59" s="221" t="s">
        <v>147</v>
      </c>
      <c r="E59" s="221" t="s">
        <v>148</v>
      </c>
      <c r="F59" s="221" t="s">
        <v>21</v>
      </c>
      <c r="G59" s="17" t="s">
        <v>208</v>
      </c>
      <c r="H59" s="30">
        <v>262000</v>
      </c>
      <c r="I59" s="23" t="s">
        <v>298</v>
      </c>
      <c r="J59" s="23" t="s">
        <v>299</v>
      </c>
      <c r="K59" s="42" t="s">
        <v>300</v>
      </c>
      <c r="L59" s="30">
        <v>261750</v>
      </c>
      <c r="M59" s="30">
        <v>260500</v>
      </c>
      <c r="N59" s="59">
        <v>125548004599</v>
      </c>
      <c r="O59" s="66" t="s">
        <v>374</v>
      </c>
      <c r="P59" s="79">
        <v>66037469840</v>
      </c>
      <c r="Q59" s="85">
        <v>243405</v>
      </c>
      <c r="R59" s="85">
        <v>24657</v>
      </c>
    </row>
    <row r="60" spans="1:18" s="95" customFormat="1" ht="40.5">
      <c r="A60" s="174">
        <v>2566</v>
      </c>
      <c r="B60" s="174" t="s">
        <v>149</v>
      </c>
      <c r="C60" s="174" t="s">
        <v>150</v>
      </c>
      <c r="D60" s="174" t="s">
        <v>147</v>
      </c>
      <c r="E60" s="174" t="s">
        <v>148</v>
      </c>
      <c r="F60" s="174" t="s">
        <v>21</v>
      </c>
      <c r="G60" s="120" t="s">
        <v>209</v>
      </c>
      <c r="H60" s="130">
        <v>36000</v>
      </c>
      <c r="I60" s="97" t="s">
        <v>298</v>
      </c>
      <c r="J60" s="97" t="s">
        <v>299</v>
      </c>
      <c r="K60" s="104" t="s">
        <v>301</v>
      </c>
      <c r="L60" s="130">
        <v>34240</v>
      </c>
      <c r="M60" s="130">
        <v>34240</v>
      </c>
      <c r="N60" s="100">
        <v>105559068593</v>
      </c>
      <c r="O60" s="106" t="s">
        <v>375</v>
      </c>
      <c r="P60" s="138" t="s">
        <v>146</v>
      </c>
      <c r="Q60" s="103">
        <v>24224</v>
      </c>
      <c r="R60" s="103">
        <v>24273</v>
      </c>
    </row>
    <row r="61" spans="1:18" ht="40.5">
      <c r="A61" s="221">
        <v>2566</v>
      </c>
      <c r="B61" s="221" t="s">
        <v>149</v>
      </c>
      <c r="C61" s="221" t="s">
        <v>150</v>
      </c>
      <c r="D61" s="221" t="s">
        <v>147</v>
      </c>
      <c r="E61" s="221" t="s">
        <v>148</v>
      </c>
      <c r="F61" s="221" t="s">
        <v>21</v>
      </c>
      <c r="G61" s="17" t="s">
        <v>210</v>
      </c>
      <c r="H61" s="30">
        <v>80000</v>
      </c>
      <c r="I61" s="23" t="s">
        <v>298</v>
      </c>
      <c r="J61" s="23" t="s">
        <v>299</v>
      </c>
      <c r="K61" s="43" t="s">
        <v>301</v>
      </c>
      <c r="L61" s="30">
        <v>60053.75</v>
      </c>
      <c r="M61" s="30">
        <v>55400</v>
      </c>
      <c r="N61" s="59">
        <v>105532077257</v>
      </c>
      <c r="O61" s="66" t="s">
        <v>376</v>
      </c>
      <c r="P61" s="81" t="s">
        <v>146</v>
      </c>
      <c r="Q61" s="85">
        <v>243395</v>
      </c>
      <c r="R61" s="85">
        <v>24292</v>
      </c>
    </row>
    <row r="62" spans="1:18" s="95" customFormat="1" ht="60.75">
      <c r="A62" s="174">
        <v>2566</v>
      </c>
      <c r="B62" s="174" t="s">
        <v>149</v>
      </c>
      <c r="C62" s="174" t="s">
        <v>150</v>
      </c>
      <c r="D62" s="174" t="s">
        <v>147</v>
      </c>
      <c r="E62" s="174" t="s">
        <v>148</v>
      </c>
      <c r="F62" s="174" t="s">
        <v>21</v>
      </c>
      <c r="G62" s="120" t="s">
        <v>211</v>
      </c>
      <c r="H62" s="130">
        <v>5500000</v>
      </c>
      <c r="I62" s="97" t="s">
        <v>298</v>
      </c>
      <c r="J62" s="97" t="s">
        <v>299</v>
      </c>
      <c r="K62" s="98" t="s">
        <v>300</v>
      </c>
      <c r="L62" s="130">
        <v>5297035</v>
      </c>
      <c r="M62" s="130">
        <v>5296500</v>
      </c>
      <c r="N62" s="100">
        <v>105553117738</v>
      </c>
      <c r="O62" s="106" t="s">
        <v>369</v>
      </c>
      <c r="P62" s="134">
        <v>66059334223</v>
      </c>
      <c r="Q62" s="103">
        <v>243455</v>
      </c>
      <c r="R62" s="103">
        <v>24670</v>
      </c>
    </row>
    <row r="63" spans="1:18" ht="40.5">
      <c r="A63" s="221">
        <v>2566</v>
      </c>
      <c r="B63" s="221" t="s">
        <v>149</v>
      </c>
      <c r="C63" s="221" t="s">
        <v>150</v>
      </c>
      <c r="D63" s="221" t="s">
        <v>147</v>
      </c>
      <c r="E63" s="221" t="s">
        <v>148</v>
      </c>
      <c r="F63" s="221" t="s">
        <v>21</v>
      </c>
      <c r="G63" s="17" t="s">
        <v>212</v>
      </c>
      <c r="H63" s="30">
        <v>3000</v>
      </c>
      <c r="I63" s="23" t="s">
        <v>298</v>
      </c>
      <c r="J63" s="23" t="s">
        <v>299</v>
      </c>
      <c r="K63" s="43" t="s">
        <v>301</v>
      </c>
      <c r="L63" s="30">
        <v>2408</v>
      </c>
      <c r="M63" s="30">
        <v>2408</v>
      </c>
      <c r="N63" s="59">
        <v>135542000672</v>
      </c>
      <c r="O63" s="66" t="s">
        <v>377</v>
      </c>
      <c r="P63" s="81" t="s">
        <v>146</v>
      </c>
      <c r="Q63" s="85">
        <v>243417</v>
      </c>
      <c r="R63" s="85">
        <v>25443</v>
      </c>
    </row>
    <row r="64" spans="1:18" s="95" customFormat="1" ht="60.75">
      <c r="A64" s="174">
        <v>2566</v>
      </c>
      <c r="B64" s="174" t="s">
        <v>149</v>
      </c>
      <c r="C64" s="174" t="s">
        <v>150</v>
      </c>
      <c r="D64" s="174" t="s">
        <v>147</v>
      </c>
      <c r="E64" s="174" t="s">
        <v>148</v>
      </c>
      <c r="F64" s="174" t="s">
        <v>21</v>
      </c>
      <c r="G64" s="120" t="s">
        <v>213</v>
      </c>
      <c r="H64" s="139">
        <v>3500000</v>
      </c>
      <c r="I64" s="97" t="s">
        <v>298</v>
      </c>
      <c r="J64" s="97" t="s">
        <v>299</v>
      </c>
      <c r="K64" s="98" t="s">
        <v>300</v>
      </c>
      <c r="L64" s="139">
        <v>3424000</v>
      </c>
      <c r="M64" s="130">
        <v>1450000</v>
      </c>
      <c r="N64" s="100">
        <v>575555001563</v>
      </c>
      <c r="O64" s="106" t="s">
        <v>378</v>
      </c>
      <c r="P64" s="134">
        <v>66069029553</v>
      </c>
      <c r="Q64" s="103">
        <v>24398</v>
      </c>
      <c r="R64" s="103">
        <v>24668</v>
      </c>
    </row>
    <row r="65" spans="1:18" ht="60.75">
      <c r="A65" s="221">
        <v>2566</v>
      </c>
      <c r="B65" s="221" t="s">
        <v>149</v>
      </c>
      <c r="C65" s="221" t="s">
        <v>150</v>
      </c>
      <c r="D65" s="221" t="s">
        <v>147</v>
      </c>
      <c r="E65" s="221" t="s">
        <v>148</v>
      </c>
      <c r="F65" s="221" t="s">
        <v>21</v>
      </c>
      <c r="G65" s="17" t="s">
        <v>214</v>
      </c>
      <c r="H65" s="30">
        <v>9500000</v>
      </c>
      <c r="I65" s="23" t="s">
        <v>298</v>
      </c>
      <c r="J65" s="23" t="s">
        <v>299</v>
      </c>
      <c r="K65" s="42" t="s">
        <v>300</v>
      </c>
      <c r="L65" s="30">
        <v>9496250</v>
      </c>
      <c r="M65" s="30">
        <v>9430000</v>
      </c>
      <c r="N65" s="59">
        <v>105553133067</v>
      </c>
      <c r="O65" s="66" t="s">
        <v>379</v>
      </c>
      <c r="P65" s="79">
        <v>66069089269</v>
      </c>
      <c r="Q65" s="86">
        <v>24386</v>
      </c>
      <c r="R65" s="85">
        <v>24686</v>
      </c>
    </row>
    <row r="66" spans="1:18" s="95" customFormat="1" ht="60.75">
      <c r="A66" s="174">
        <v>2566</v>
      </c>
      <c r="B66" s="174" t="s">
        <v>149</v>
      </c>
      <c r="C66" s="174" t="s">
        <v>150</v>
      </c>
      <c r="D66" s="174" t="s">
        <v>147</v>
      </c>
      <c r="E66" s="174" t="s">
        <v>148</v>
      </c>
      <c r="F66" s="174" t="s">
        <v>21</v>
      </c>
      <c r="G66" s="120" t="s">
        <v>215</v>
      </c>
      <c r="H66" s="130">
        <v>14300000</v>
      </c>
      <c r="I66" s="97" t="s">
        <v>298</v>
      </c>
      <c r="J66" s="97" t="s">
        <v>299</v>
      </c>
      <c r="K66" s="98" t="s">
        <v>300</v>
      </c>
      <c r="L66" s="130">
        <v>14177500</v>
      </c>
      <c r="M66" s="130">
        <v>14100000</v>
      </c>
      <c r="N66" s="100">
        <v>105553117738</v>
      </c>
      <c r="O66" s="106" t="s">
        <v>380</v>
      </c>
      <c r="P66" s="134">
        <v>66069126012</v>
      </c>
      <c r="Q66" s="103">
        <v>243514</v>
      </c>
      <c r="R66" s="103">
        <v>24518</v>
      </c>
    </row>
    <row r="67" spans="1:18" ht="60.75">
      <c r="A67" s="221">
        <v>2566</v>
      </c>
      <c r="B67" s="221" t="s">
        <v>149</v>
      </c>
      <c r="C67" s="221" t="s">
        <v>150</v>
      </c>
      <c r="D67" s="221" t="s">
        <v>147</v>
      </c>
      <c r="E67" s="221" t="s">
        <v>148</v>
      </c>
      <c r="F67" s="221" t="s">
        <v>21</v>
      </c>
      <c r="G67" s="17" t="s">
        <v>216</v>
      </c>
      <c r="H67" s="30">
        <v>2000000</v>
      </c>
      <c r="I67" s="23" t="s">
        <v>298</v>
      </c>
      <c r="J67" s="23" t="s">
        <v>299</v>
      </c>
      <c r="K67" s="43" t="s">
        <v>301</v>
      </c>
      <c r="L67" s="30">
        <v>1999830</v>
      </c>
      <c r="M67" s="30">
        <v>1989986</v>
      </c>
      <c r="N67" s="59">
        <v>105542062104</v>
      </c>
      <c r="O67" s="66" t="s">
        <v>359</v>
      </c>
      <c r="P67" s="79">
        <v>66099112078</v>
      </c>
      <c r="Q67" s="85">
        <v>24400</v>
      </c>
      <c r="R67" s="85">
        <v>24610</v>
      </c>
    </row>
    <row r="68" spans="1:18" s="95" customFormat="1" ht="60.75">
      <c r="A68" s="174">
        <v>2566</v>
      </c>
      <c r="B68" s="174" t="s">
        <v>149</v>
      </c>
      <c r="C68" s="174" t="s">
        <v>150</v>
      </c>
      <c r="D68" s="174" t="s">
        <v>147</v>
      </c>
      <c r="E68" s="174" t="s">
        <v>148</v>
      </c>
      <c r="F68" s="174" t="s">
        <v>21</v>
      </c>
      <c r="G68" s="96" t="s">
        <v>217</v>
      </c>
      <c r="H68" s="127">
        <v>1200000</v>
      </c>
      <c r="I68" s="97" t="s">
        <v>298</v>
      </c>
      <c r="J68" s="97" t="s">
        <v>299</v>
      </c>
      <c r="K68" s="98" t="s">
        <v>300</v>
      </c>
      <c r="L68" s="127">
        <v>1200000</v>
      </c>
      <c r="M68" s="118">
        <v>1120000</v>
      </c>
      <c r="N68" s="100">
        <v>107551000291</v>
      </c>
      <c r="O68" s="106" t="s">
        <v>381</v>
      </c>
      <c r="P68" s="107">
        <v>65087809720</v>
      </c>
      <c r="Q68" s="103">
        <v>243192</v>
      </c>
      <c r="R68" s="103">
        <v>24411</v>
      </c>
    </row>
    <row r="69" spans="1:18" ht="40.5">
      <c r="A69" s="221">
        <v>2566</v>
      </c>
      <c r="B69" s="221" t="s">
        <v>149</v>
      </c>
      <c r="C69" s="221" t="s">
        <v>150</v>
      </c>
      <c r="D69" s="221" t="s">
        <v>147</v>
      </c>
      <c r="E69" s="221" t="s">
        <v>148</v>
      </c>
      <c r="F69" s="221" t="s">
        <v>21</v>
      </c>
      <c r="G69" s="13" t="s">
        <v>218</v>
      </c>
      <c r="H69" s="29">
        <v>200000</v>
      </c>
      <c r="I69" s="23" t="s">
        <v>298</v>
      </c>
      <c r="J69" s="23" t="s">
        <v>299</v>
      </c>
      <c r="K69" s="43" t="s">
        <v>301</v>
      </c>
      <c r="L69" s="38">
        <v>199823.21</v>
      </c>
      <c r="M69" s="38">
        <v>199501.5</v>
      </c>
      <c r="N69" s="59">
        <v>105533120440</v>
      </c>
      <c r="O69" s="66" t="s">
        <v>382</v>
      </c>
      <c r="P69" s="74">
        <v>65097197462</v>
      </c>
      <c r="Q69" s="85">
        <v>243187</v>
      </c>
      <c r="R69" s="85">
        <v>24380</v>
      </c>
    </row>
    <row r="70" spans="1:18" s="95" customFormat="1" ht="40.5">
      <c r="A70" s="174">
        <v>2566</v>
      </c>
      <c r="B70" s="174" t="s">
        <v>149</v>
      </c>
      <c r="C70" s="174" t="s">
        <v>150</v>
      </c>
      <c r="D70" s="174" t="s">
        <v>147</v>
      </c>
      <c r="E70" s="174" t="s">
        <v>148</v>
      </c>
      <c r="F70" s="174" t="s">
        <v>21</v>
      </c>
      <c r="G70" s="96" t="s">
        <v>219</v>
      </c>
      <c r="H70" s="140">
        <v>250000</v>
      </c>
      <c r="I70" s="97" t="s">
        <v>298</v>
      </c>
      <c r="J70" s="97" t="s">
        <v>299</v>
      </c>
      <c r="K70" s="104" t="s">
        <v>301</v>
      </c>
      <c r="L70" s="118">
        <v>230713.4</v>
      </c>
      <c r="M70" s="118">
        <v>230713.4</v>
      </c>
      <c r="N70" s="100">
        <v>505560004958</v>
      </c>
      <c r="O70" s="109" t="s">
        <v>383</v>
      </c>
      <c r="P70" s="107">
        <v>65097197462</v>
      </c>
      <c r="Q70" s="103">
        <v>243199</v>
      </c>
      <c r="R70" s="103">
        <v>24441</v>
      </c>
    </row>
    <row r="71" spans="1:18" ht="60.75">
      <c r="A71" s="221">
        <v>2566</v>
      </c>
      <c r="B71" s="221" t="s">
        <v>149</v>
      </c>
      <c r="C71" s="221" t="s">
        <v>150</v>
      </c>
      <c r="D71" s="221" t="s">
        <v>147</v>
      </c>
      <c r="E71" s="221" t="s">
        <v>148</v>
      </c>
      <c r="F71" s="221" t="s">
        <v>21</v>
      </c>
      <c r="G71" s="13" t="s">
        <v>220</v>
      </c>
      <c r="H71" s="31">
        <v>500000</v>
      </c>
      <c r="I71" s="23" t="s">
        <v>298</v>
      </c>
      <c r="J71" s="23" t="s">
        <v>299</v>
      </c>
      <c r="K71" s="42" t="s">
        <v>300</v>
      </c>
      <c r="L71" s="31">
        <v>488990</v>
      </c>
      <c r="M71" s="38">
        <v>282480</v>
      </c>
      <c r="N71" s="59">
        <v>105533120440</v>
      </c>
      <c r="O71" s="14" t="s">
        <v>384</v>
      </c>
      <c r="P71" s="74">
        <v>66017056334</v>
      </c>
      <c r="Q71" s="85">
        <v>243320</v>
      </c>
      <c r="R71" s="92" t="s">
        <v>445</v>
      </c>
    </row>
    <row r="72" spans="1:18" s="95" customFormat="1" ht="60.75">
      <c r="A72" s="174">
        <v>2566</v>
      </c>
      <c r="B72" s="174" t="s">
        <v>149</v>
      </c>
      <c r="C72" s="174" t="s">
        <v>150</v>
      </c>
      <c r="D72" s="174" t="s">
        <v>147</v>
      </c>
      <c r="E72" s="174" t="s">
        <v>148</v>
      </c>
      <c r="F72" s="174" t="s">
        <v>21</v>
      </c>
      <c r="G72" s="96" t="s">
        <v>221</v>
      </c>
      <c r="H72" s="139">
        <v>500000</v>
      </c>
      <c r="I72" s="97" t="s">
        <v>298</v>
      </c>
      <c r="J72" s="97" t="s">
        <v>299</v>
      </c>
      <c r="K72" s="98" t="s">
        <v>300</v>
      </c>
      <c r="L72" s="139">
        <v>500000</v>
      </c>
      <c r="M72" s="118">
        <v>315500</v>
      </c>
      <c r="N72" s="100">
        <v>505559009607</v>
      </c>
      <c r="O72" s="106" t="s">
        <v>385</v>
      </c>
      <c r="P72" s="107">
        <v>65107364528</v>
      </c>
      <c r="Q72" s="103">
        <v>243250</v>
      </c>
      <c r="R72" s="103">
        <v>24284</v>
      </c>
    </row>
    <row r="73" spans="1:18" ht="60.75">
      <c r="A73" s="221">
        <v>2566</v>
      </c>
      <c r="B73" s="221" t="s">
        <v>149</v>
      </c>
      <c r="C73" s="221" t="s">
        <v>150</v>
      </c>
      <c r="D73" s="221" t="s">
        <v>147</v>
      </c>
      <c r="E73" s="221" t="s">
        <v>148</v>
      </c>
      <c r="F73" s="221" t="s">
        <v>21</v>
      </c>
      <c r="G73" s="13" t="s">
        <v>222</v>
      </c>
      <c r="H73" s="31">
        <v>150000</v>
      </c>
      <c r="I73" s="23" t="s">
        <v>298</v>
      </c>
      <c r="J73" s="23" t="s">
        <v>299</v>
      </c>
      <c r="K73" s="43" t="s">
        <v>301</v>
      </c>
      <c r="L73" s="38">
        <v>118440</v>
      </c>
      <c r="M73" s="38">
        <v>118440</v>
      </c>
      <c r="N73" s="59">
        <v>994000177593</v>
      </c>
      <c r="O73" s="66" t="s">
        <v>386</v>
      </c>
      <c r="P73" s="74">
        <v>65117015767</v>
      </c>
      <c r="Q73" s="85">
        <v>243228</v>
      </c>
      <c r="R73" s="85">
        <v>24092</v>
      </c>
    </row>
    <row r="74" spans="1:18" s="95" customFormat="1" ht="40.5">
      <c r="A74" s="174">
        <v>2566</v>
      </c>
      <c r="B74" s="174" t="s">
        <v>149</v>
      </c>
      <c r="C74" s="174" t="s">
        <v>150</v>
      </c>
      <c r="D74" s="174" t="s">
        <v>147</v>
      </c>
      <c r="E74" s="174" t="s">
        <v>148</v>
      </c>
      <c r="F74" s="174" t="s">
        <v>21</v>
      </c>
      <c r="G74" s="141" t="s">
        <v>223</v>
      </c>
      <c r="H74" s="121">
        <v>150000</v>
      </c>
      <c r="I74" s="97" t="s">
        <v>298</v>
      </c>
      <c r="J74" s="97" t="s">
        <v>299</v>
      </c>
      <c r="K74" s="104" t="s">
        <v>301</v>
      </c>
      <c r="L74" s="118">
        <v>149158</v>
      </c>
      <c r="M74" s="118">
        <v>149158</v>
      </c>
      <c r="N74" s="100">
        <v>105545105092</v>
      </c>
      <c r="O74" s="106" t="s">
        <v>387</v>
      </c>
      <c r="P74" s="107">
        <v>65117401823</v>
      </c>
      <c r="Q74" s="103">
        <v>243223</v>
      </c>
      <c r="R74" s="103">
        <v>24108</v>
      </c>
    </row>
    <row r="75" spans="1:18" ht="60.75">
      <c r="A75" s="221">
        <v>2566</v>
      </c>
      <c r="B75" s="221" t="s">
        <v>149</v>
      </c>
      <c r="C75" s="221" t="s">
        <v>150</v>
      </c>
      <c r="D75" s="221" t="s">
        <v>147</v>
      </c>
      <c r="E75" s="221" t="s">
        <v>148</v>
      </c>
      <c r="F75" s="221" t="s">
        <v>21</v>
      </c>
      <c r="G75" s="18" t="s">
        <v>224</v>
      </c>
      <c r="H75" s="25">
        <v>200000</v>
      </c>
      <c r="I75" s="23" t="s">
        <v>298</v>
      </c>
      <c r="J75" s="23" t="s">
        <v>299</v>
      </c>
      <c r="K75" s="42" t="s">
        <v>300</v>
      </c>
      <c r="L75" s="38">
        <v>197950</v>
      </c>
      <c r="M75" s="38">
        <v>150000</v>
      </c>
      <c r="N75" s="59">
        <v>125555021851</v>
      </c>
      <c r="O75" s="66" t="s">
        <v>388</v>
      </c>
      <c r="P75" s="74">
        <v>65127001099</v>
      </c>
      <c r="Q75" s="85">
        <v>243280</v>
      </c>
      <c r="R75" s="85">
        <v>24384</v>
      </c>
    </row>
    <row r="76" spans="1:18" s="95" customFormat="1" ht="60.75">
      <c r="A76" s="174">
        <v>2566</v>
      </c>
      <c r="B76" s="174" t="s">
        <v>149</v>
      </c>
      <c r="C76" s="174" t="s">
        <v>150</v>
      </c>
      <c r="D76" s="174" t="s">
        <v>147</v>
      </c>
      <c r="E76" s="174" t="s">
        <v>148</v>
      </c>
      <c r="F76" s="174" t="s">
        <v>21</v>
      </c>
      <c r="G76" s="141" t="s">
        <v>225</v>
      </c>
      <c r="H76" s="121">
        <v>3500000</v>
      </c>
      <c r="I76" s="97" t="s">
        <v>298</v>
      </c>
      <c r="J76" s="97" t="s">
        <v>299</v>
      </c>
      <c r="K76" s="98" t="s">
        <v>300</v>
      </c>
      <c r="L76" s="118">
        <v>3495690</v>
      </c>
      <c r="M76" s="118">
        <v>3199942</v>
      </c>
      <c r="N76" s="100">
        <v>125557000169</v>
      </c>
      <c r="O76" s="109" t="s">
        <v>389</v>
      </c>
      <c r="P76" s="107">
        <v>65127093462</v>
      </c>
      <c r="Q76" s="103">
        <v>243313</v>
      </c>
      <c r="R76" s="103">
        <v>24377</v>
      </c>
    </row>
    <row r="77" spans="1:18" ht="60.75">
      <c r="A77" s="221">
        <v>2566</v>
      </c>
      <c r="B77" s="221" t="s">
        <v>149</v>
      </c>
      <c r="C77" s="221" t="s">
        <v>150</v>
      </c>
      <c r="D77" s="221" t="s">
        <v>147</v>
      </c>
      <c r="E77" s="221" t="s">
        <v>148</v>
      </c>
      <c r="F77" s="221" t="s">
        <v>21</v>
      </c>
      <c r="G77" s="19" t="s">
        <v>226</v>
      </c>
      <c r="H77" s="32">
        <v>450000</v>
      </c>
      <c r="I77" s="23" t="s">
        <v>298</v>
      </c>
      <c r="J77" s="23" t="s">
        <v>299</v>
      </c>
      <c r="K77" s="43" t="s">
        <v>301</v>
      </c>
      <c r="L77" s="32">
        <v>410000</v>
      </c>
      <c r="M77" s="32">
        <v>410000</v>
      </c>
      <c r="N77" s="59">
        <v>994000239254</v>
      </c>
      <c r="O77" s="66" t="s">
        <v>390</v>
      </c>
      <c r="P77" s="82">
        <v>66017060899</v>
      </c>
      <c r="Q77" s="85">
        <v>243300</v>
      </c>
      <c r="R77" s="85">
        <v>24334</v>
      </c>
    </row>
    <row r="78" spans="1:18" s="95" customFormat="1" ht="101.25">
      <c r="A78" s="174">
        <v>2566</v>
      </c>
      <c r="B78" s="174" t="s">
        <v>149</v>
      </c>
      <c r="C78" s="174" t="s">
        <v>150</v>
      </c>
      <c r="D78" s="174" t="s">
        <v>147</v>
      </c>
      <c r="E78" s="174" t="s">
        <v>148</v>
      </c>
      <c r="F78" s="174" t="s">
        <v>21</v>
      </c>
      <c r="G78" s="141" t="s">
        <v>227</v>
      </c>
      <c r="H78" s="121">
        <v>30000</v>
      </c>
      <c r="I78" s="97" t="s">
        <v>298</v>
      </c>
      <c r="J78" s="97" t="s">
        <v>299</v>
      </c>
      <c r="K78" s="104" t="s">
        <v>301</v>
      </c>
      <c r="L78" s="124">
        <v>25530</v>
      </c>
      <c r="M78" s="142">
        <v>18656</v>
      </c>
      <c r="N78" s="143" t="s">
        <v>323</v>
      </c>
      <c r="O78" s="144" t="s">
        <v>391</v>
      </c>
      <c r="P78" s="145" t="s">
        <v>146</v>
      </c>
      <c r="Q78" s="103">
        <v>24131</v>
      </c>
      <c r="R78" s="103">
        <v>24134</v>
      </c>
    </row>
    <row r="79" spans="1:18" ht="40.5">
      <c r="A79" s="221">
        <v>2566</v>
      </c>
      <c r="B79" s="221" t="s">
        <v>149</v>
      </c>
      <c r="C79" s="221" t="s">
        <v>150</v>
      </c>
      <c r="D79" s="221" t="s">
        <v>147</v>
      </c>
      <c r="E79" s="221" t="s">
        <v>148</v>
      </c>
      <c r="F79" s="221" t="s">
        <v>21</v>
      </c>
      <c r="G79" s="18" t="s">
        <v>228</v>
      </c>
      <c r="H79" s="33">
        <v>3600</v>
      </c>
      <c r="I79" s="23" t="s">
        <v>298</v>
      </c>
      <c r="J79" s="23" t="s">
        <v>299</v>
      </c>
      <c r="K79" s="43" t="s">
        <v>301</v>
      </c>
      <c r="L79" s="32">
        <v>3600</v>
      </c>
      <c r="M79" s="32">
        <v>3600</v>
      </c>
      <c r="N79" s="59">
        <v>105551116637</v>
      </c>
      <c r="O79" s="14" t="s">
        <v>392</v>
      </c>
      <c r="P79" s="82" t="s">
        <v>146</v>
      </c>
      <c r="Q79" s="85">
        <v>243319</v>
      </c>
      <c r="R79" s="85">
        <v>24593</v>
      </c>
    </row>
    <row r="80" spans="1:18" s="95" customFormat="1" ht="40.5">
      <c r="A80" s="174">
        <v>2566</v>
      </c>
      <c r="B80" s="174" t="s">
        <v>149</v>
      </c>
      <c r="C80" s="174" t="s">
        <v>150</v>
      </c>
      <c r="D80" s="174" t="s">
        <v>147</v>
      </c>
      <c r="E80" s="174" t="s">
        <v>148</v>
      </c>
      <c r="F80" s="174" t="s">
        <v>21</v>
      </c>
      <c r="G80" s="141" t="s">
        <v>229</v>
      </c>
      <c r="H80" s="121">
        <v>1500000</v>
      </c>
      <c r="I80" s="97" t="s">
        <v>298</v>
      </c>
      <c r="J80" s="97" t="s">
        <v>299</v>
      </c>
      <c r="K80" s="104" t="s">
        <v>301</v>
      </c>
      <c r="L80" s="121">
        <v>1500000</v>
      </c>
      <c r="M80" s="142">
        <v>1455000</v>
      </c>
      <c r="N80" s="100">
        <v>107558000491</v>
      </c>
      <c r="O80" s="109" t="s">
        <v>393</v>
      </c>
      <c r="P80" s="145">
        <v>66037319579</v>
      </c>
      <c r="Q80" s="103">
        <v>24242</v>
      </c>
      <c r="R80" s="103">
        <v>24288</v>
      </c>
    </row>
    <row r="81" spans="1:18" ht="40.5">
      <c r="A81" s="221">
        <v>2566</v>
      </c>
      <c r="B81" s="221" t="s">
        <v>149</v>
      </c>
      <c r="C81" s="221" t="s">
        <v>150</v>
      </c>
      <c r="D81" s="221" t="s">
        <v>147</v>
      </c>
      <c r="E81" s="221" t="s">
        <v>148</v>
      </c>
      <c r="F81" s="221" t="s">
        <v>21</v>
      </c>
      <c r="G81" s="18" t="s">
        <v>230</v>
      </c>
      <c r="H81" s="25">
        <v>1500000</v>
      </c>
      <c r="I81" s="23" t="s">
        <v>298</v>
      </c>
      <c r="J81" s="23" t="s">
        <v>299</v>
      </c>
      <c r="K81" s="43" t="s">
        <v>301</v>
      </c>
      <c r="L81" s="32">
        <v>1490135.5</v>
      </c>
      <c r="M81" s="32">
        <v>1490135.5</v>
      </c>
      <c r="N81" s="59">
        <v>107555000066</v>
      </c>
      <c r="O81" s="14" t="s">
        <v>394</v>
      </c>
      <c r="P81" s="82">
        <v>66037322358</v>
      </c>
      <c r="Q81" s="85">
        <v>243388</v>
      </c>
      <c r="R81" s="85">
        <v>24288</v>
      </c>
    </row>
    <row r="82" spans="1:18" s="95" customFormat="1" ht="40.5">
      <c r="A82" s="174">
        <v>2566</v>
      </c>
      <c r="B82" s="174" t="s">
        <v>149</v>
      </c>
      <c r="C82" s="174" t="s">
        <v>150</v>
      </c>
      <c r="D82" s="174" t="s">
        <v>147</v>
      </c>
      <c r="E82" s="174" t="s">
        <v>148</v>
      </c>
      <c r="F82" s="174" t="s">
        <v>21</v>
      </c>
      <c r="G82" s="141" t="s">
        <v>231</v>
      </c>
      <c r="H82" s="121">
        <v>500000</v>
      </c>
      <c r="I82" s="97" t="s">
        <v>298</v>
      </c>
      <c r="J82" s="97" t="s">
        <v>299</v>
      </c>
      <c r="K82" s="104" t="s">
        <v>301</v>
      </c>
      <c r="L82" s="142">
        <v>500000</v>
      </c>
      <c r="M82" s="142">
        <v>500000</v>
      </c>
      <c r="N82" s="100">
        <v>107547000745</v>
      </c>
      <c r="O82" s="109" t="s">
        <v>395</v>
      </c>
      <c r="P82" s="145">
        <v>66037350886</v>
      </c>
      <c r="Q82" s="103">
        <v>243363</v>
      </c>
      <c r="R82" s="103">
        <v>24293</v>
      </c>
    </row>
    <row r="83" spans="1:18" ht="60.75">
      <c r="A83" s="221">
        <v>2566</v>
      </c>
      <c r="B83" s="221" t="s">
        <v>149</v>
      </c>
      <c r="C83" s="221" t="s">
        <v>150</v>
      </c>
      <c r="D83" s="221" t="s">
        <v>147</v>
      </c>
      <c r="E83" s="221" t="s">
        <v>148</v>
      </c>
      <c r="F83" s="221" t="s">
        <v>21</v>
      </c>
      <c r="G83" s="18" t="s">
        <v>232</v>
      </c>
      <c r="H83" s="25">
        <v>600000</v>
      </c>
      <c r="I83" s="23" t="s">
        <v>298</v>
      </c>
      <c r="J83" s="23" t="s">
        <v>299</v>
      </c>
      <c r="K83" s="42" t="s">
        <v>300</v>
      </c>
      <c r="L83" s="25">
        <v>585000</v>
      </c>
      <c r="M83" s="32">
        <v>426800</v>
      </c>
      <c r="N83" s="59">
        <v>105541034034</v>
      </c>
      <c r="O83" s="66" t="s">
        <v>396</v>
      </c>
      <c r="P83" s="82">
        <v>66037519560</v>
      </c>
      <c r="Q83" s="85">
        <v>243402</v>
      </c>
      <c r="R83" s="85">
        <v>24343</v>
      </c>
    </row>
    <row r="84" spans="1:18" s="95" customFormat="1" ht="60.75">
      <c r="A84" s="174">
        <v>2566</v>
      </c>
      <c r="B84" s="174" t="s">
        <v>149</v>
      </c>
      <c r="C84" s="174" t="s">
        <v>150</v>
      </c>
      <c r="D84" s="174" t="s">
        <v>147</v>
      </c>
      <c r="E84" s="174" t="s">
        <v>148</v>
      </c>
      <c r="F84" s="174" t="s">
        <v>21</v>
      </c>
      <c r="G84" s="146" t="s">
        <v>233</v>
      </c>
      <c r="H84" s="147">
        <f>SUM(12050+45000+12050)</f>
        <v>69100</v>
      </c>
      <c r="I84" s="97" t="s">
        <v>298</v>
      </c>
      <c r="J84" s="97" t="s">
        <v>299</v>
      </c>
      <c r="K84" s="104" t="s">
        <v>301</v>
      </c>
      <c r="L84" s="147">
        <f>SUM(12050+45000+12050)</f>
        <v>69100</v>
      </c>
      <c r="M84" s="147">
        <f>SUM(12050+45000+12050)</f>
        <v>69100</v>
      </c>
      <c r="N84" s="100">
        <v>994000159382</v>
      </c>
      <c r="O84" s="106" t="s">
        <v>397</v>
      </c>
      <c r="P84" s="148" t="s">
        <v>146</v>
      </c>
      <c r="Q84" s="148" t="s">
        <v>146</v>
      </c>
      <c r="R84" s="108" t="s">
        <v>447</v>
      </c>
    </row>
    <row r="85" spans="1:18" ht="40.5">
      <c r="A85" s="221">
        <v>2566</v>
      </c>
      <c r="B85" s="221" t="s">
        <v>149</v>
      </c>
      <c r="C85" s="221" t="s">
        <v>150</v>
      </c>
      <c r="D85" s="221" t="s">
        <v>147</v>
      </c>
      <c r="E85" s="221" t="s">
        <v>148</v>
      </c>
      <c r="F85" s="221" t="s">
        <v>21</v>
      </c>
      <c r="G85" s="20" t="s">
        <v>234</v>
      </c>
      <c r="H85" s="34">
        <f>350000+70000</f>
        <v>420000</v>
      </c>
      <c r="I85" s="23" t="s">
        <v>298</v>
      </c>
      <c r="J85" s="23" t="s">
        <v>299</v>
      </c>
      <c r="K85" s="43" t="s">
        <v>301</v>
      </c>
      <c r="L85" s="51">
        <v>282480</v>
      </c>
      <c r="M85" s="51">
        <f>214000+64200</f>
        <v>278200</v>
      </c>
      <c r="N85" s="59">
        <v>105550021462</v>
      </c>
      <c r="O85" s="66" t="s">
        <v>398</v>
      </c>
      <c r="P85" s="78">
        <v>65117507621</v>
      </c>
      <c r="Q85" s="85" t="s">
        <v>438</v>
      </c>
      <c r="R85" s="92" t="s">
        <v>448</v>
      </c>
    </row>
    <row r="86" spans="1:18" s="95" customFormat="1" ht="60.75">
      <c r="A86" s="174">
        <v>2566</v>
      </c>
      <c r="B86" s="174" t="s">
        <v>149</v>
      </c>
      <c r="C86" s="174" t="s">
        <v>150</v>
      </c>
      <c r="D86" s="174" t="s">
        <v>147</v>
      </c>
      <c r="E86" s="174" t="s">
        <v>148</v>
      </c>
      <c r="F86" s="174" t="s">
        <v>21</v>
      </c>
      <c r="G86" s="146" t="s">
        <v>235</v>
      </c>
      <c r="H86" s="147">
        <v>450000</v>
      </c>
      <c r="I86" s="97" t="s">
        <v>298</v>
      </c>
      <c r="J86" s="97" t="s">
        <v>299</v>
      </c>
      <c r="K86" s="98" t="s">
        <v>300</v>
      </c>
      <c r="L86" s="124">
        <v>433350</v>
      </c>
      <c r="M86" s="124">
        <v>314901</v>
      </c>
      <c r="N86" s="100">
        <v>105540099485</v>
      </c>
      <c r="O86" s="106" t="s">
        <v>399</v>
      </c>
      <c r="P86" s="135">
        <v>66059495037</v>
      </c>
      <c r="Q86" s="103">
        <v>243480</v>
      </c>
      <c r="R86" s="103">
        <v>24364</v>
      </c>
    </row>
    <row r="87" spans="1:18" ht="40.5">
      <c r="A87" s="221">
        <v>2566</v>
      </c>
      <c r="B87" s="221" t="s">
        <v>149</v>
      </c>
      <c r="C87" s="221" t="s">
        <v>150</v>
      </c>
      <c r="D87" s="221" t="s">
        <v>147</v>
      </c>
      <c r="E87" s="221" t="s">
        <v>148</v>
      </c>
      <c r="F87" s="221" t="s">
        <v>21</v>
      </c>
      <c r="G87" s="20" t="s">
        <v>236</v>
      </c>
      <c r="H87" s="31">
        <v>20000</v>
      </c>
      <c r="I87" s="23" t="s">
        <v>298</v>
      </c>
      <c r="J87" s="23" t="s">
        <v>299</v>
      </c>
      <c r="K87" s="43" t="s">
        <v>301</v>
      </c>
      <c r="L87" s="40">
        <v>16585</v>
      </c>
      <c r="M87" s="40">
        <v>16050</v>
      </c>
      <c r="N87" s="59">
        <v>105538085383</v>
      </c>
      <c r="O87" s="14" t="s">
        <v>400</v>
      </c>
      <c r="P87" s="52" t="s">
        <v>146</v>
      </c>
      <c r="Q87" s="85">
        <v>243454</v>
      </c>
      <c r="R87" s="85">
        <v>24340</v>
      </c>
    </row>
    <row r="88" spans="1:18" s="95" customFormat="1" ht="60.75">
      <c r="A88" s="174">
        <v>2566</v>
      </c>
      <c r="B88" s="174" t="s">
        <v>149</v>
      </c>
      <c r="C88" s="174" t="s">
        <v>150</v>
      </c>
      <c r="D88" s="174" t="s">
        <v>147</v>
      </c>
      <c r="E88" s="174" t="s">
        <v>148</v>
      </c>
      <c r="F88" s="174" t="s">
        <v>21</v>
      </c>
      <c r="G88" s="146" t="s">
        <v>237</v>
      </c>
      <c r="H88" s="139">
        <v>1000000</v>
      </c>
      <c r="I88" s="97" t="s">
        <v>298</v>
      </c>
      <c r="J88" s="97" t="s">
        <v>299</v>
      </c>
      <c r="K88" s="104" t="s">
        <v>301</v>
      </c>
      <c r="L88" s="124">
        <v>999380</v>
      </c>
      <c r="M88" s="124">
        <v>999380</v>
      </c>
      <c r="N88" s="100">
        <v>105542062104</v>
      </c>
      <c r="O88" s="106" t="s">
        <v>359</v>
      </c>
      <c r="P88" s="135">
        <v>66079360762</v>
      </c>
      <c r="Q88" s="103">
        <v>24365</v>
      </c>
      <c r="R88" s="103">
        <v>24575</v>
      </c>
    </row>
    <row r="89" spans="1:18" ht="60.75">
      <c r="A89" s="221">
        <v>2566</v>
      </c>
      <c r="B89" s="221" t="s">
        <v>149</v>
      </c>
      <c r="C89" s="221" t="s">
        <v>150</v>
      </c>
      <c r="D89" s="221" t="s">
        <v>147</v>
      </c>
      <c r="E89" s="221" t="s">
        <v>148</v>
      </c>
      <c r="F89" s="221" t="s">
        <v>21</v>
      </c>
      <c r="G89" s="13" t="s">
        <v>238</v>
      </c>
      <c r="H89" s="35">
        <v>5094000</v>
      </c>
      <c r="I89" s="23" t="s">
        <v>298</v>
      </c>
      <c r="J89" s="23" t="s">
        <v>299</v>
      </c>
      <c r="K89" s="42" t="s">
        <v>300</v>
      </c>
      <c r="L89" s="35">
        <v>5094000</v>
      </c>
      <c r="M89" s="40">
        <v>3907028.39</v>
      </c>
      <c r="N89" s="59">
        <v>105544039827</v>
      </c>
      <c r="O89" s="66" t="s">
        <v>401</v>
      </c>
      <c r="P89" s="83">
        <v>65107020252</v>
      </c>
      <c r="Q89" s="85">
        <v>243259</v>
      </c>
      <c r="R89" s="92" t="s">
        <v>445</v>
      </c>
    </row>
    <row r="90" spans="1:18" s="95" customFormat="1" ht="60.75">
      <c r="A90" s="174">
        <v>2566</v>
      </c>
      <c r="B90" s="174" t="s">
        <v>149</v>
      </c>
      <c r="C90" s="174" t="s">
        <v>150</v>
      </c>
      <c r="D90" s="174" t="s">
        <v>147</v>
      </c>
      <c r="E90" s="174" t="s">
        <v>148</v>
      </c>
      <c r="F90" s="174" t="s">
        <v>21</v>
      </c>
      <c r="G90" s="149" t="s">
        <v>239</v>
      </c>
      <c r="H90" s="150">
        <v>7200000</v>
      </c>
      <c r="I90" s="97" t="s">
        <v>298</v>
      </c>
      <c r="J90" s="97" t="s">
        <v>299</v>
      </c>
      <c r="K90" s="104" t="s">
        <v>301</v>
      </c>
      <c r="L90" s="150">
        <v>7146000</v>
      </c>
      <c r="M90" s="124">
        <v>7130052</v>
      </c>
      <c r="N90" s="100">
        <v>105546127022</v>
      </c>
      <c r="O90" s="106" t="s">
        <v>402</v>
      </c>
      <c r="P90" s="135">
        <v>66037038611</v>
      </c>
      <c r="Q90" s="103">
        <v>243354</v>
      </c>
      <c r="R90" s="103">
        <v>24959</v>
      </c>
    </row>
    <row r="91" spans="1:18" ht="60.75">
      <c r="A91" s="221">
        <v>2566</v>
      </c>
      <c r="B91" s="221" t="s">
        <v>149</v>
      </c>
      <c r="C91" s="221" t="s">
        <v>150</v>
      </c>
      <c r="D91" s="221" t="s">
        <v>147</v>
      </c>
      <c r="E91" s="221" t="s">
        <v>148</v>
      </c>
      <c r="F91" s="221" t="s">
        <v>21</v>
      </c>
      <c r="G91" s="13" t="s">
        <v>240</v>
      </c>
      <c r="H91" s="36">
        <v>96000</v>
      </c>
      <c r="I91" s="23" t="s">
        <v>298</v>
      </c>
      <c r="J91" s="23" t="s">
        <v>299</v>
      </c>
      <c r="K91" s="43" t="s">
        <v>301</v>
      </c>
      <c r="L91" s="40">
        <v>86400</v>
      </c>
      <c r="M91" s="40">
        <v>86400</v>
      </c>
      <c r="N91" s="64">
        <v>133562001940</v>
      </c>
      <c r="O91" s="69" t="s">
        <v>403</v>
      </c>
      <c r="P91" s="52" t="s">
        <v>146</v>
      </c>
      <c r="Q91" s="85">
        <v>24042</v>
      </c>
      <c r="R91" s="85">
        <v>24099</v>
      </c>
    </row>
    <row r="92" spans="1:18" s="95" customFormat="1" ht="60.75">
      <c r="A92" s="174">
        <v>2566</v>
      </c>
      <c r="B92" s="174" t="s">
        <v>149</v>
      </c>
      <c r="C92" s="174" t="s">
        <v>150</v>
      </c>
      <c r="D92" s="174" t="s">
        <v>147</v>
      </c>
      <c r="E92" s="174" t="s">
        <v>148</v>
      </c>
      <c r="F92" s="174" t="s">
        <v>21</v>
      </c>
      <c r="G92" s="96" t="s">
        <v>241</v>
      </c>
      <c r="H92" s="151">
        <v>136800</v>
      </c>
      <c r="I92" s="97" t="s">
        <v>298</v>
      </c>
      <c r="J92" s="97" t="s">
        <v>299</v>
      </c>
      <c r="K92" s="104" t="s">
        <v>301</v>
      </c>
      <c r="L92" s="151">
        <v>136800</v>
      </c>
      <c r="M92" s="151">
        <v>136800</v>
      </c>
      <c r="N92" s="152">
        <v>105556171326</v>
      </c>
      <c r="O92" s="153" t="s">
        <v>404</v>
      </c>
      <c r="P92" s="154">
        <v>66017161954</v>
      </c>
      <c r="Q92" s="103">
        <v>243266</v>
      </c>
      <c r="R92" s="103">
        <v>24197</v>
      </c>
    </row>
    <row r="93" spans="1:18" ht="60.75">
      <c r="A93" s="221">
        <v>2566</v>
      </c>
      <c r="B93" s="221" t="s">
        <v>149</v>
      </c>
      <c r="C93" s="221" t="s">
        <v>150</v>
      </c>
      <c r="D93" s="221" t="s">
        <v>147</v>
      </c>
      <c r="E93" s="221" t="s">
        <v>148</v>
      </c>
      <c r="F93" s="221" t="s">
        <v>21</v>
      </c>
      <c r="G93" s="12" t="s">
        <v>242</v>
      </c>
      <c r="H93" s="25">
        <v>135000</v>
      </c>
      <c r="I93" s="23" t="s">
        <v>298</v>
      </c>
      <c r="J93" s="23" t="s">
        <v>299</v>
      </c>
      <c r="K93" s="43" t="s">
        <v>301</v>
      </c>
      <c r="L93" s="40">
        <v>135000</v>
      </c>
      <c r="M93" s="40">
        <v>135000</v>
      </c>
      <c r="N93" s="59">
        <v>105532002338</v>
      </c>
      <c r="O93" s="14" t="s">
        <v>405</v>
      </c>
      <c r="P93" s="83">
        <v>65107109621</v>
      </c>
      <c r="Q93" s="85">
        <v>243192</v>
      </c>
      <c r="R93" s="85">
        <v>24411</v>
      </c>
    </row>
    <row r="94" spans="1:18" s="95" customFormat="1" ht="60.75">
      <c r="A94" s="174">
        <v>2566</v>
      </c>
      <c r="B94" s="174" t="s">
        <v>149</v>
      </c>
      <c r="C94" s="174" t="s">
        <v>150</v>
      </c>
      <c r="D94" s="174" t="s">
        <v>147</v>
      </c>
      <c r="E94" s="174" t="s">
        <v>148</v>
      </c>
      <c r="F94" s="174" t="s">
        <v>21</v>
      </c>
      <c r="G94" s="96" t="s">
        <v>243</v>
      </c>
      <c r="H94" s="121">
        <v>1202955</v>
      </c>
      <c r="I94" s="97" t="s">
        <v>298</v>
      </c>
      <c r="J94" s="97" t="s">
        <v>299</v>
      </c>
      <c r="K94" s="104" t="s">
        <v>301</v>
      </c>
      <c r="L94" s="121">
        <v>900567</v>
      </c>
      <c r="M94" s="121">
        <v>900567</v>
      </c>
      <c r="N94" s="100">
        <v>105532002338</v>
      </c>
      <c r="O94" s="106" t="s">
        <v>405</v>
      </c>
      <c r="P94" s="123">
        <v>65127135557</v>
      </c>
      <c r="Q94" s="103">
        <v>243315</v>
      </c>
      <c r="R94" s="103">
        <v>24562</v>
      </c>
    </row>
    <row r="95" spans="1:18" ht="60.75">
      <c r="A95" s="221">
        <v>2566</v>
      </c>
      <c r="B95" s="221" t="s">
        <v>149</v>
      </c>
      <c r="C95" s="221" t="s">
        <v>150</v>
      </c>
      <c r="D95" s="221" t="s">
        <v>147</v>
      </c>
      <c r="E95" s="221" t="s">
        <v>148</v>
      </c>
      <c r="F95" s="221" t="s">
        <v>21</v>
      </c>
      <c r="G95" s="12" t="s">
        <v>244</v>
      </c>
      <c r="H95" s="25">
        <v>5922562</v>
      </c>
      <c r="I95" s="23" t="s">
        <v>298</v>
      </c>
      <c r="J95" s="23" t="s">
        <v>299</v>
      </c>
      <c r="K95" s="43" t="s">
        <v>301</v>
      </c>
      <c r="L95" s="25">
        <v>5922562</v>
      </c>
      <c r="M95" s="25">
        <v>5922562</v>
      </c>
      <c r="N95" s="59">
        <v>105494000779</v>
      </c>
      <c r="O95" s="66" t="s">
        <v>406</v>
      </c>
      <c r="P95" s="77">
        <v>65127324151</v>
      </c>
      <c r="Q95" s="85">
        <v>243293</v>
      </c>
      <c r="R95" s="85">
        <v>24562</v>
      </c>
    </row>
    <row r="96" spans="1:18" s="95" customFormat="1" ht="101.25">
      <c r="A96" s="174">
        <v>2566</v>
      </c>
      <c r="B96" s="174" t="s">
        <v>149</v>
      </c>
      <c r="C96" s="174" t="s">
        <v>150</v>
      </c>
      <c r="D96" s="174" t="s">
        <v>147</v>
      </c>
      <c r="E96" s="174" t="s">
        <v>148</v>
      </c>
      <c r="F96" s="174" t="s">
        <v>21</v>
      </c>
      <c r="G96" s="155" t="s">
        <v>993</v>
      </c>
      <c r="H96" s="142">
        <v>16500000</v>
      </c>
      <c r="I96" s="97" t="s">
        <v>298</v>
      </c>
      <c r="J96" s="97" t="s">
        <v>299</v>
      </c>
      <c r="K96" s="98" t="s">
        <v>305</v>
      </c>
      <c r="L96" s="145" t="s">
        <v>146</v>
      </c>
      <c r="M96" s="156" t="s">
        <v>313</v>
      </c>
      <c r="N96" s="156"/>
      <c r="O96" s="106" t="s">
        <v>453</v>
      </c>
      <c r="P96" s="145" t="s">
        <v>146</v>
      </c>
      <c r="Q96" s="145" t="s">
        <v>146</v>
      </c>
      <c r="R96" s="145" t="s">
        <v>146</v>
      </c>
    </row>
    <row r="97" spans="1:18" ht="101.25">
      <c r="A97" s="221">
        <v>2566</v>
      </c>
      <c r="B97" s="221" t="s">
        <v>149</v>
      </c>
      <c r="C97" s="221" t="s">
        <v>150</v>
      </c>
      <c r="D97" s="221" t="s">
        <v>147</v>
      </c>
      <c r="E97" s="221" t="s">
        <v>148</v>
      </c>
      <c r="F97" s="221" t="s">
        <v>21</v>
      </c>
      <c r="G97" s="12" t="s">
        <v>994</v>
      </c>
      <c r="H97" s="25">
        <v>417258056.00999999</v>
      </c>
      <c r="I97" s="23" t="s">
        <v>298</v>
      </c>
      <c r="J97" s="23" t="s">
        <v>299</v>
      </c>
      <c r="K97" s="42" t="s">
        <v>305</v>
      </c>
      <c r="L97" s="52" t="s">
        <v>146</v>
      </c>
      <c r="M97" s="58" t="s">
        <v>314</v>
      </c>
      <c r="N97" s="58"/>
      <c r="O97" s="66" t="s">
        <v>454</v>
      </c>
      <c r="P97" s="52" t="s">
        <v>146</v>
      </c>
      <c r="Q97" s="52" t="s">
        <v>146</v>
      </c>
      <c r="R97" s="52" t="s">
        <v>146</v>
      </c>
    </row>
    <row r="98" spans="1:18" s="95" customFormat="1" ht="40.5">
      <c r="A98" s="174">
        <v>2566</v>
      </c>
      <c r="B98" s="174" t="s">
        <v>149</v>
      </c>
      <c r="C98" s="174" t="s">
        <v>150</v>
      </c>
      <c r="D98" s="174" t="s">
        <v>147</v>
      </c>
      <c r="E98" s="174" t="s">
        <v>148</v>
      </c>
      <c r="F98" s="174" t="s">
        <v>21</v>
      </c>
      <c r="G98" s="96" t="s">
        <v>245</v>
      </c>
      <c r="H98" s="121">
        <v>6000</v>
      </c>
      <c r="I98" s="97" t="s">
        <v>298</v>
      </c>
      <c r="J98" s="97" t="s">
        <v>299</v>
      </c>
      <c r="K98" s="104" t="s">
        <v>301</v>
      </c>
      <c r="L98" s="157">
        <v>5885</v>
      </c>
      <c r="M98" s="157">
        <v>5885</v>
      </c>
      <c r="N98" s="100">
        <v>105559061572</v>
      </c>
      <c r="O98" s="106" t="s">
        <v>407</v>
      </c>
      <c r="P98" s="145" t="s">
        <v>146</v>
      </c>
      <c r="Q98" s="103">
        <v>243166</v>
      </c>
      <c r="R98" s="158">
        <v>24047</v>
      </c>
    </row>
    <row r="99" spans="1:18" ht="40.5">
      <c r="A99" s="221">
        <v>2566</v>
      </c>
      <c r="B99" s="221" t="s">
        <v>149</v>
      </c>
      <c r="C99" s="221" t="s">
        <v>150</v>
      </c>
      <c r="D99" s="221" t="s">
        <v>147</v>
      </c>
      <c r="E99" s="221" t="s">
        <v>148</v>
      </c>
      <c r="F99" s="221" t="s">
        <v>21</v>
      </c>
      <c r="G99" s="13" t="s">
        <v>246</v>
      </c>
      <c r="H99" s="25">
        <v>3000</v>
      </c>
      <c r="I99" s="23" t="s">
        <v>298</v>
      </c>
      <c r="J99" s="23" t="s">
        <v>299</v>
      </c>
      <c r="K99" s="43" t="s">
        <v>301</v>
      </c>
      <c r="L99" s="53">
        <v>2850</v>
      </c>
      <c r="M99" s="53">
        <v>2850</v>
      </c>
      <c r="N99" s="59">
        <v>107544000043</v>
      </c>
      <c r="O99" s="14" t="s">
        <v>408</v>
      </c>
      <c r="P99" s="52" t="s">
        <v>146</v>
      </c>
      <c r="Q99" s="52" t="s">
        <v>146</v>
      </c>
      <c r="R99" s="90">
        <v>24076</v>
      </c>
    </row>
    <row r="100" spans="1:18" s="95" customFormat="1" ht="60.75">
      <c r="A100" s="174">
        <v>2566</v>
      </c>
      <c r="B100" s="174" t="s">
        <v>149</v>
      </c>
      <c r="C100" s="174" t="s">
        <v>150</v>
      </c>
      <c r="D100" s="174" t="s">
        <v>147</v>
      </c>
      <c r="E100" s="174" t="s">
        <v>148</v>
      </c>
      <c r="F100" s="174" t="s">
        <v>21</v>
      </c>
      <c r="G100" s="96" t="s">
        <v>247</v>
      </c>
      <c r="H100" s="121">
        <v>1000</v>
      </c>
      <c r="I100" s="97" t="s">
        <v>298</v>
      </c>
      <c r="J100" s="97" t="s">
        <v>299</v>
      </c>
      <c r="K100" s="104" t="s">
        <v>301</v>
      </c>
      <c r="L100" s="157">
        <v>749</v>
      </c>
      <c r="M100" s="157">
        <v>749</v>
      </c>
      <c r="N100" s="100">
        <v>125538009431</v>
      </c>
      <c r="O100" s="106" t="s">
        <v>409</v>
      </c>
      <c r="P100" s="145" t="s">
        <v>146</v>
      </c>
      <c r="Q100" s="159">
        <v>243182</v>
      </c>
      <c r="R100" s="158">
        <v>24085</v>
      </c>
    </row>
    <row r="101" spans="1:18">
      <c r="A101" s="1">
        <v>2566</v>
      </c>
      <c r="B101" s="1" t="s">
        <v>149</v>
      </c>
      <c r="C101" s="1" t="s">
        <v>150</v>
      </c>
      <c r="D101" s="1" t="s">
        <v>147</v>
      </c>
      <c r="E101" s="1" t="s">
        <v>148</v>
      </c>
      <c r="F101" s="1" t="s">
        <v>21</v>
      </c>
      <c r="G101" s="13" t="s">
        <v>248</v>
      </c>
      <c r="H101" s="25">
        <v>17000</v>
      </c>
      <c r="I101" s="23" t="s">
        <v>298</v>
      </c>
      <c r="J101" s="23" t="s">
        <v>299</v>
      </c>
      <c r="K101" s="43" t="s">
        <v>301</v>
      </c>
      <c r="L101" s="53">
        <v>16621.099999999999</v>
      </c>
      <c r="M101" s="53">
        <v>16621.099999999999</v>
      </c>
      <c r="N101" s="59">
        <v>105532122309</v>
      </c>
      <c r="O101" s="66" t="s">
        <v>351</v>
      </c>
      <c r="P101" s="52" t="s">
        <v>146</v>
      </c>
      <c r="Q101" s="88">
        <v>243199</v>
      </c>
      <c r="R101" s="90">
        <v>24077</v>
      </c>
    </row>
    <row r="102" spans="1:18" s="95" customFormat="1" ht="40.5">
      <c r="A102" s="174">
        <v>2566</v>
      </c>
      <c r="B102" s="174" t="s">
        <v>149</v>
      </c>
      <c r="C102" s="174" t="s">
        <v>150</v>
      </c>
      <c r="D102" s="174" t="s">
        <v>147</v>
      </c>
      <c r="E102" s="174" t="s">
        <v>148</v>
      </c>
      <c r="F102" s="174" t="s">
        <v>21</v>
      </c>
      <c r="G102" s="96" t="s">
        <v>249</v>
      </c>
      <c r="H102" s="121">
        <v>15000</v>
      </c>
      <c r="I102" s="97" t="s">
        <v>298</v>
      </c>
      <c r="J102" s="97" t="s">
        <v>299</v>
      </c>
      <c r="K102" s="104" t="s">
        <v>301</v>
      </c>
      <c r="L102" s="157">
        <v>14980</v>
      </c>
      <c r="M102" s="157">
        <v>14980</v>
      </c>
      <c r="N102" s="100">
        <v>105559061572</v>
      </c>
      <c r="O102" s="106" t="s">
        <v>410</v>
      </c>
      <c r="P102" s="145" t="s">
        <v>146</v>
      </c>
      <c r="Q102" s="103">
        <v>243224</v>
      </c>
      <c r="R102" s="103">
        <v>243249</v>
      </c>
    </row>
    <row r="103" spans="1:18" ht="40.5">
      <c r="A103" s="221">
        <v>2566</v>
      </c>
      <c r="B103" s="221" t="s">
        <v>149</v>
      </c>
      <c r="C103" s="221" t="s">
        <v>150</v>
      </c>
      <c r="D103" s="221" t="s">
        <v>147</v>
      </c>
      <c r="E103" s="221" t="s">
        <v>148</v>
      </c>
      <c r="F103" s="221" t="s">
        <v>21</v>
      </c>
      <c r="G103" s="13" t="s">
        <v>250</v>
      </c>
      <c r="H103" s="25">
        <v>14000</v>
      </c>
      <c r="I103" s="23" t="s">
        <v>298</v>
      </c>
      <c r="J103" s="23" t="s">
        <v>299</v>
      </c>
      <c r="K103" s="43" t="s">
        <v>301</v>
      </c>
      <c r="L103" s="25">
        <v>14000</v>
      </c>
      <c r="M103" s="25">
        <v>14000</v>
      </c>
      <c r="N103" s="59">
        <v>992003391926</v>
      </c>
      <c r="O103" s="66" t="s">
        <v>411</v>
      </c>
      <c r="P103" s="52" t="s">
        <v>146</v>
      </c>
      <c r="Q103" s="87">
        <v>243231</v>
      </c>
      <c r="R103" s="90">
        <v>24111</v>
      </c>
    </row>
    <row r="104" spans="1:18" s="95" customFormat="1" ht="40.5">
      <c r="A104" s="174">
        <v>2566</v>
      </c>
      <c r="B104" s="174" t="s">
        <v>149</v>
      </c>
      <c r="C104" s="174" t="s">
        <v>150</v>
      </c>
      <c r="D104" s="174" t="s">
        <v>147</v>
      </c>
      <c r="E104" s="174" t="s">
        <v>148</v>
      </c>
      <c r="F104" s="174" t="s">
        <v>21</v>
      </c>
      <c r="G104" s="96" t="s">
        <v>251</v>
      </c>
      <c r="H104" s="121">
        <v>800</v>
      </c>
      <c r="I104" s="97" t="s">
        <v>298</v>
      </c>
      <c r="J104" s="97" t="s">
        <v>299</v>
      </c>
      <c r="K104" s="104" t="s">
        <v>301</v>
      </c>
      <c r="L104" s="121">
        <v>770.4</v>
      </c>
      <c r="M104" s="121">
        <v>770.4</v>
      </c>
      <c r="N104" s="100">
        <v>105532122309</v>
      </c>
      <c r="O104" s="106" t="s">
        <v>351</v>
      </c>
      <c r="P104" s="145" t="s">
        <v>146</v>
      </c>
      <c r="Q104" s="159">
        <v>243248</v>
      </c>
      <c r="R104" s="158">
        <v>24132</v>
      </c>
    </row>
    <row r="105" spans="1:18" ht="40.5">
      <c r="A105" s="221">
        <v>2566</v>
      </c>
      <c r="B105" s="221" t="s">
        <v>149</v>
      </c>
      <c r="C105" s="221" t="s">
        <v>150</v>
      </c>
      <c r="D105" s="221" t="s">
        <v>147</v>
      </c>
      <c r="E105" s="221" t="s">
        <v>148</v>
      </c>
      <c r="F105" s="221" t="s">
        <v>21</v>
      </c>
      <c r="G105" s="13" t="s">
        <v>252</v>
      </c>
      <c r="H105" s="25">
        <v>8400</v>
      </c>
      <c r="I105" s="23" t="s">
        <v>298</v>
      </c>
      <c r="J105" s="23" t="s">
        <v>299</v>
      </c>
      <c r="K105" s="43" t="s">
        <v>301</v>
      </c>
      <c r="L105" s="25">
        <v>8340</v>
      </c>
      <c r="M105" s="25">
        <v>8340</v>
      </c>
      <c r="N105" s="59">
        <v>105561041508</v>
      </c>
      <c r="O105" s="66" t="s">
        <v>412</v>
      </c>
      <c r="P105" s="52" t="s">
        <v>146</v>
      </c>
      <c r="Q105" s="52" t="s">
        <v>146</v>
      </c>
      <c r="R105" s="90">
        <v>24126</v>
      </c>
    </row>
    <row r="106" spans="1:18" s="95" customFormat="1" ht="60.75">
      <c r="A106" s="174">
        <v>2566</v>
      </c>
      <c r="B106" s="174" t="s">
        <v>149</v>
      </c>
      <c r="C106" s="174" t="s">
        <v>150</v>
      </c>
      <c r="D106" s="174" t="s">
        <v>147</v>
      </c>
      <c r="E106" s="174" t="s">
        <v>148</v>
      </c>
      <c r="F106" s="174" t="s">
        <v>21</v>
      </c>
      <c r="G106" s="96" t="s">
        <v>253</v>
      </c>
      <c r="H106" s="121">
        <v>20000</v>
      </c>
      <c r="I106" s="97" t="s">
        <v>298</v>
      </c>
      <c r="J106" s="97" t="s">
        <v>299</v>
      </c>
      <c r="K106" s="104" t="s">
        <v>301</v>
      </c>
      <c r="L106" s="121">
        <v>17419.599999999999</v>
      </c>
      <c r="M106" s="121">
        <v>17419.599999999999</v>
      </c>
      <c r="N106" s="100">
        <v>845548009861</v>
      </c>
      <c r="O106" s="109" t="s">
        <v>413</v>
      </c>
      <c r="P106" s="145" t="s">
        <v>146</v>
      </c>
      <c r="Q106" s="159">
        <v>242894</v>
      </c>
      <c r="R106" s="158">
        <v>24138</v>
      </c>
    </row>
    <row r="107" spans="1:18" ht="40.5">
      <c r="A107" s="221">
        <v>2566</v>
      </c>
      <c r="B107" s="221" t="s">
        <v>149</v>
      </c>
      <c r="C107" s="221" t="s">
        <v>150</v>
      </c>
      <c r="D107" s="221" t="s">
        <v>147</v>
      </c>
      <c r="E107" s="221" t="s">
        <v>148</v>
      </c>
      <c r="F107" s="221" t="s">
        <v>21</v>
      </c>
      <c r="G107" s="13" t="s">
        <v>254</v>
      </c>
      <c r="H107" s="25">
        <v>8000</v>
      </c>
      <c r="I107" s="23" t="s">
        <v>298</v>
      </c>
      <c r="J107" s="23" t="s">
        <v>299</v>
      </c>
      <c r="K107" s="43" t="s">
        <v>301</v>
      </c>
      <c r="L107" s="25">
        <v>8000</v>
      </c>
      <c r="M107" s="25">
        <v>8000</v>
      </c>
      <c r="N107" s="59">
        <v>992003391926</v>
      </c>
      <c r="O107" s="66" t="s">
        <v>411</v>
      </c>
      <c r="P107" s="52" t="s">
        <v>146</v>
      </c>
      <c r="Q107" s="88">
        <v>243265</v>
      </c>
      <c r="R107" s="90">
        <v>24147</v>
      </c>
    </row>
    <row r="108" spans="1:18" s="95" customFormat="1" ht="40.5">
      <c r="A108" s="174">
        <v>2566</v>
      </c>
      <c r="B108" s="174" t="s">
        <v>149</v>
      </c>
      <c r="C108" s="174" t="s">
        <v>150</v>
      </c>
      <c r="D108" s="174" t="s">
        <v>147</v>
      </c>
      <c r="E108" s="174" t="s">
        <v>148</v>
      </c>
      <c r="F108" s="174" t="s">
        <v>21</v>
      </c>
      <c r="G108" s="96" t="s">
        <v>254</v>
      </c>
      <c r="H108" s="121">
        <v>3400</v>
      </c>
      <c r="I108" s="97" t="s">
        <v>298</v>
      </c>
      <c r="J108" s="97" t="s">
        <v>299</v>
      </c>
      <c r="K108" s="104" t="s">
        <v>301</v>
      </c>
      <c r="L108" s="124">
        <v>3400</v>
      </c>
      <c r="M108" s="121">
        <v>3327.7</v>
      </c>
      <c r="N108" s="100">
        <v>125545000282</v>
      </c>
      <c r="O108" s="106" t="s">
        <v>414</v>
      </c>
      <c r="P108" s="145" t="s">
        <v>146</v>
      </c>
      <c r="Q108" s="159">
        <v>243292</v>
      </c>
      <c r="R108" s="158">
        <v>24190</v>
      </c>
    </row>
    <row r="109" spans="1:18" ht="40.5">
      <c r="A109" s="221">
        <v>2566</v>
      </c>
      <c r="B109" s="221" t="s">
        <v>149</v>
      </c>
      <c r="C109" s="221" t="s">
        <v>150</v>
      </c>
      <c r="D109" s="221" t="s">
        <v>147</v>
      </c>
      <c r="E109" s="221" t="s">
        <v>148</v>
      </c>
      <c r="F109" s="221" t="s">
        <v>21</v>
      </c>
      <c r="G109" s="13" t="s">
        <v>255</v>
      </c>
      <c r="H109" s="25">
        <v>12000</v>
      </c>
      <c r="I109" s="23" t="s">
        <v>298</v>
      </c>
      <c r="J109" s="23" t="s">
        <v>299</v>
      </c>
      <c r="K109" s="43" t="s">
        <v>301</v>
      </c>
      <c r="L109" s="25">
        <v>11459.7</v>
      </c>
      <c r="M109" s="25">
        <v>11459.7</v>
      </c>
      <c r="N109" s="59">
        <v>105537006439</v>
      </c>
      <c r="O109" s="66" t="s">
        <v>415</v>
      </c>
      <c r="P109" s="52" t="s">
        <v>146</v>
      </c>
      <c r="Q109" s="88">
        <v>243300</v>
      </c>
      <c r="R109" s="90">
        <v>24200</v>
      </c>
    </row>
    <row r="110" spans="1:18" s="95" customFormat="1" ht="40.5">
      <c r="A110" s="174">
        <v>2566</v>
      </c>
      <c r="B110" s="174" t="s">
        <v>149</v>
      </c>
      <c r="C110" s="174" t="s">
        <v>150</v>
      </c>
      <c r="D110" s="174" t="s">
        <v>147</v>
      </c>
      <c r="E110" s="174" t="s">
        <v>148</v>
      </c>
      <c r="F110" s="174" t="s">
        <v>21</v>
      </c>
      <c r="G110" s="96" t="s">
        <v>256</v>
      </c>
      <c r="H110" s="121">
        <v>3000</v>
      </c>
      <c r="I110" s="97" t="s">
        <v>298</v>
      </c>
      <c r="J110" s="97" t="s">
        <v>299</v>
      </c>
      <c r="K110" s="104" t="s">
        <v>301</v>
      </c>
      <c r="L110" s="121">
        <v>2675</v>
      </c>
      <c r="M110" s="121">
        <v>2675</v>
      </c>
      <c r="N110" s="100">
        <v>105559061572</v>
      </c>
      <c r="O110" s="106" t="s">
        <v>410</v>
      </c>
      <c r="P110" s="145" t="s">
        <v>146</v>
      </c>
      <c r="Q110" s="159">
        <v>243322</v>
      </c>
      <c r="R110" s="158">
        <v>24197</v>
      </c>
    </row>
    <row r="111" spans="1:18" ht="81">
      <c r="A111" s="221">
        <v>2566</v>
      </c>
      <c r="B111" s="221" t="s">
        <v>149</v>
      </c>
      <c r="C111" s="221" t="s">
        <v>150</v>
      </c>
      <c r="D111" s="221" t="s">
        <v>147</v>
      </c>
      <c r="E111" s="221" t="s">
        <v>148</v>
      </c>
      <c r="F111" s="221" t="s">
        <v>21</v>
      </c>
      <c r="G111" s="13" t="s">
        <v>257</v>
      </c>
      <c r="H111" s="25">
        <v>1500</v>
      </c>
      <c r="I111" s="23" t="s">
        <v>298</v>
      </c>
      <c r="J111" s="23" t="s">
        <v>299</v>
      </c>
      <c r="K111" s="43" t="s">
        <v>301</v>
      </c>
      <c r="L111" s="25">
        <v>1404</v>
      </c>
      <c r="M111" s="25">
        <v>1404</v>
      </c>
      <c r="N111" s="59" t="s">
        <v>324</v>
      </c>
      <c r="O111" s="14" t="s">
        <v>416</v>
      </c>
      <c r="P111" s="84" t="s">
        <v>146</v>
      </c>
      <c r="Q111" s="84" t="s">
        <v>146</v>
      </c>
      <c r="R111" s="90">
        <v>24197</v>
      </c>
    </row>
    <row r="112" spans="1:18" s="95" customFormat="1" ht="40.5">
      <c r="A112" s="174">
        <v>2566</v>
      </c>
      <c r="B112" s="174" t="s">
        <v>149</v>
      </c>
      <c r="C112" s="174" t="s">
        <v>150</v>
      </c>
      <c r="D112" s="174" t="s">
        <v>147</v>
      </c>
      <c r="E112" s="174" t="s">
        <v>148</v>
      </c>
      <c r="F112" s="174" t="s">
        <v>21</v>
      </c>
      <c r="G112" s="96" t="s">
        <v>250</v>
      </c>
      <c r="H112" s="121">
        <v>11800</v>
      </c>
      <c r="I112" s="97" t="s">
        <v>298</v>
      </c>
      <c r="J112" s="97" t="s">
        <v>299</v>
      </c>
      <c r="K112" s="104" t="s">
        <v>301</v>
      </c>
      <c r="L112" s="121">
        <v>11800</v>
      </c>
      <c r="M112" s="121">
        <v>11800</v>
      </c>
      <c r="N112" s="100">
        <v>992003391926</v>
      </c>
      <c r="O112" s="106" t="s">
        <v>411</v>
      </c>
      <c r="P112" s="145" t="s">
        <v>146</v>
      </c>
      <c r="Q112" s="159">
        <v>243364</v>
      </c>
      <c r="R112" s="158">
        <v>24243</v>
      </c>
    </row>
    <row r="113" spans="1:18" ht="40.5">
      <c r="A113" s="221">
        <v>2566</v>
      </c>
      <c r="B113" s="221" t="s">
        <v>149</v>
      </c>
      <c r="C113" s="221" t="s">
        <v>150</v>
      </c>
      <c r="D113" s="221" t="s">
        <v>147</v>
      </c>
      <c r="E113" s="221" t="s">
        <v>148</v>
      </c>
      <c r="F113" s="221" t="s">
        <v>21</v>
      </c>
      <c r="G113" s="13" t="s">
        <v>258</v>
      </c>
      <c r="H113" s="25">
        <v>25000</v>
      </c>
      <c r="I113" s="23" t="s">
        <v>298</v>
      </c>
      <c r="J113" s="23" t="s">
        <v>299</v>
      </c>
      <c r="K113" s="43" t="s">
        <v>301</v>
      </c>
      <c r="L113" s="25">
        <v>22892.65</v>
      </c>
      <c r="M113" s="25">
        <v>22892.65</v>
      </c>
      <c r="N113" s="59">
        <v>105533025056</v>
      </c>
      <c r="O113" s="14" t="s">
        <v>417</v>
      </c>
      <c r="P113" s="52" t="s">
        <v>146</v>
      </c>
      <c r="Q113" s="88">
        <v>243370</v>
      </c>
      <c r="R113" s="90">
        <v>24274</v>
      </c>
    </row>
    <row r="114" spans="1:18" s="95" customFormat="1">
      <c r="A114" s="174">
        <v>2566</v>
      </c>
      <c r="B114" s="174" t="s">
        <v>149</v>
      </c>
      <c r="C114" s="174" t="s">
        <v>150</v>
      </c>
      <c r="D114" s="174" t="s">
        <v>147</v>
      </c>
      <c r="E114" s="174" t="s">
        <v>148</v>
      </c>
      <c r="F114" s="174" t="s">
        <v>21</v>
      </c>
      <c r="G114" s="96" t="s">
        <v>259</v>
      </c>
      <c r="H114" s="121">
        <v>20000</v>
      </c>
      <c r="I114" s="97" t="s">
        <v>298</v>
      </c>
      <c r="J114" s="97" t="s">
        <v>299</v>
      </c>
      <c r="K114" s="104" t="s">
        <v>301</v>
      </c>
      <c r="L114" s="160">
        <v>19281.400000000001</v>
      </c>
      <c r="M114" s="160">
        <v>19281.400000000001</v>
      </c>
      <c r="N114" s="100">
        <v>105532122309</v>
      </c>
      <c r="O114" s="106" t="s">
        <v>351</v>
      </c>
      <c r="P114" s="145" t="s">
        <v>146</v>
      </c>
      <c r="Q114" s="159">
        <v>243367</v>
      </c>
      <c r="R114" s="158">
        <v>24227</v>
      </c>
    </row>
    <row r="115" spans="1:18" ht="40.5">
      <c r="A115" s="221">
        <v>2566</v>
      </c>
      <c r="B115" s="221" t="s">
        <v>149</v>
      </c>
      <c r="C115" s="221" t="s">
        <v>150</v>
      </c>
      <c r="D115" s="221" t="s">
        <v>147</v>
      </c>
      <c r="E115" s="221" t="s">
        <v>148</v>
      </c>
      <c r="F115" s="221" t="s">
        <v>21</v>
      </c>
      <c r="G115" s="13" t="s">
        <v>260</v>
      </c>
      <c r="H115" s="25">
        <v>8000</v>
      </c>
      <c r="I115" s="23" t="s">
        <v>298</v>
      </c>
      <c r="J115" s="23" t="s">
        <v>299</v>
      </c>
      <c r="K115" s="43" t="s">
        <v>301</v>
      </c>
      <c r="L115" s="25">
        <v>7490</v>
      </c>
      <c r="M115" s="25">
        <v>7490</v>
      </c>
      <c r="N115" s="59">
        <v>105559061572</v>
      </c>
      <c r="O115" s="66" t="s">
        <v>410</v>
      </c>
      <c r="P115" s="52" t="s">
        <v>146</v>
      </c>
      <c r="Q115" s="87">
        <v>243367</v>
      </c>
      <c r="R115" s="90">
        <v>24227</v>
      </c>
    </row>
    <row r="116" spans="1:18" s="95" customFormat="1" ht="40.5">
      <c r="A116" s="174">
        <v>2566</v>
      </c>
      <c r="B116" s="174" t="s">
        <v>149</v>
      </c>
      <c r="C116" s="174" t="s">
        <v>150</v>
      </c>
      <c r="D116" s="174" t="s">
        <v>147</v>
      </c>
      <c r="E116" s="174" t="s">
        <v>148</v>
      </c>
      <c r="F116" s="174" t="s">
        <v>21</v>
      </c>
      <c r="G116" s="96" t="s">
        <v>261</v>
      </c>
      <c r="H116" s="121">
        <v>3000</v>
      </c>
      <c r="I116" s="97" t="s">
        <v>298</v>
      </c>
      <c r="J116" s="97" t="s">
        <v>299</v>
      </c>
      <c r="K116" s="104" t="s">
        <v>301</v>
      </c>
      <c r="L116" s="160">
        <v>2490</v>
      </c>
      <c r="M116" s="160">
        <v>2490</v>
      </c>
      <c r="N116" s="100">
        <v>105532122309</v>
      </c>
      <c r="O116" s="106" t="s">
        <v>351</v>
      </c>
      <c r="P116" s="145" t="s">
        <v>146</v>
      </c>
      <c r="Q116" s="103">
        <v>243391</v>
      </c>
      <c r="R116" s="158">
        <v>24258</v>
      </c>
    </row>
    <row r="117" spans="1:18" ht="60.75">
      <c r="A117" s="221">
        <v>2566</v>
      </c>
      <c r="B117" s="221" t="s">
        <v>149</v>
      </c>
      <c r="C117" s="221" t="s">
        <v>150</v>
      </c>
      <c r="D117" s="221" t="s">
        <v>147</v>
      </c>
      <c r="E117" s="221" t="s">
        <v>148</v>
      </c>
      <c r="F117" s="221" t="s">
        <v>21</v>
      </c>
      <c r="G117" s="21" t="s">
        <v>262</v>
      </c>
      <c r="H117" s="25">
        <v>7000</v>
      </c>
      <c r="I117" s="23" t="s">
        <v>298</v>
      </c>
      <c r="J117" s="23" t="s">
        <v>299</v>
      </c>
      <c r="K117" s="43" t="s">
        <v>301</v>
      </c>
      <c r="L117" s="25">
        <v>7000</v>
      </c>
      <c r="M117" s="25">
        <v>7000</v>
      </c>
      <c r="N117" s="59">
        <v>992003391926</v>
      </c>
      <c r="O117" s="66" t="s">
        <v>411</v>
      </c>
      <c r="P117" s="52" t="s">
        <v>146</v>
      </c>
      <c r="Q117" s="87">
        <v>243388</v>
      </c>
      <c r="R117" s="90">
        <v>24267</v>
      </c>
    </row>
    <row r="118" spans="1:18" s="95" customFormat="1" ht="60.75">
      <c r="A118" s="174">
        <v>2566</v>
      </c>
      <c r="B118" s="174" t="s">
        <v>149</v>
      </c>
      <c r="C118" s="174" t="s">
        <v>150</v>
      </c>
      <c r="D118" s="174" t="s">
        <v>147</v>
      </c>
      <c r="E118" s="174" t="s">
        <v>148</v>
      </c>
      <c r="F118" s="174" t="s">
        <v>21</v>
      </c>
      <c r="G118" s="101" t="s">
        <v>263</v>
      </c>
      <c r="H118" s="121">
        <v>7100</v>
      </c>
      <c r="I118" s="97" t="s">
        <v>298</v>
      </c>
      <c r="J118" s="97" t="s">
        <v>299</v>
      </c>
      <c r="K118" s="104" t="s">
        <v>301</v>
      </c>
      <c r="L118" s="121">
        <v>7062</v>
      </c>
      <c r="M118" s="121">
        <v>7062</v>
      </c>
      <c r="N118" s="100">
        <v>105528012502</v>
      </c>
      <c r="O118" s="153" t="s">
        <v>418</v>
      </c>
      <c r="P118" s="145" t="s">
        <v>146</v>
      </c>
      <c r="Q118" s="161">
        <v>243413</v>
      </c>
      <c r="R118" s="158">
        <v>24288</v>
      </c>
    </row>
    <row r="119" spans="1:18" ht="60.75">
      <c r="A119" s="221">
        <v>2566</v>
      </c>
      <c r="B119" s="221" t="s">
        <v>149</v>
      </c>
      <c r="C119" s="221" t="s">
        <v>150</v>
      </c>
      <c r="D119" s="221" t="s">
        <v>147</v>
      </c>
      <c r="E119" s="221" t="s">
        <v>148</v>
      </c>
      <c r="F119" s="221" t="s">
        <v>21</v>
      </c>
      <c r="G119" s="21" t="s">
        <v>264</v>
      </c>
      <c r="H119" s="25">
        <v>1500</v>
      </c>
      <c r="I119" s="23" t="s">
        <v>298</v>
      </c>
      <c r="J119" s="23" t="s">
        <v>299</v>
      </c>
      <c r="K119" s="43" t="s">
        <v>301</v>
      </c>
      <c r="L119" s="25">
        <v>1348.2</v>
      </c>
      <c r="M119" s="25">
        <v>1348.2</v>
      </c>
      <c r="N119" s="64">
        <v>105543090004</v>
      </c>
      <c r="O119" s="69" t="s">
        <v>419</v>
      </c>
      <c r="P119" s="52" t="s">
        <v>146</v>
      </c>
      <c r="Q119" s="89">
        <v>243432</v>
      </c>
      <c r="R119" s="90">
        <v>24319</v>
      </c>
    </row>
    <row r="120" spans="1:18" s="95" customFormat="1">
      <c r="A120" s="174">
        <v>2566</v>
      </c>
      <c r="B120" s="174" t="s">
        <v>149</v>
      </c>
      <c r="C120" s="174" t="s">
        <v>150</v>
      </c>
      <c r="D120" s="174" t="s">
        <v>147</v>
      </c>
      <c r="E120" s="174" t="s">
        <v>148</v>
      </c>
      <c r="F120" s="174" t="s">
        <v>21</v>
      </c>
      <c r="G120" s="101" t="s">
        <v>265</v>
      </c>
      <c r="H120" s="121">
        <v>1100</v>
      </c>
      <c r="I120" s="97" t="s">
        <v>298</v>
      </c>
      <c r="J120" s="97" t="s">
        <v>299</v>
      </c>
      <c r="K120" s="104" t="s">
        <v>301</v>
      </c>
      <c r="L120" s="115">
        <v>1037.9000000000001</v>
      </c>
      <c r="M120" s="121">
        <v>984.4</v>
      </c>
      <c r="N120" s="100">
        <v>105532122309</v>
      </c>
      <c r="O120" s="106" t="s">
        <v>351</v>
      </c>
      <c r="P120" s="145" t="s">
        <v>146</v>
      </c>
      <c r="Q120" s="161">
        <v>243439</v>
      </c>
      <c r="R120" s="158">
        <v>24308</v>
      </c>
    </row>
    <row r="121" spans="1:18" ht="40.5">
      <c r="A121" s="221">
        <v>2566</v>
      </c>
      <c r="B121" s="221" t="s">
        <v>149</v>
      </c>
      <c r="C121" s="221" t="s">
        <v>150</v>
      </c>
      <c r="D121" s="221" t="s">
        <v>147</v>
      </c>
      <c r="E121" s="221" t="s">
        <v>148</v>
      </c>
      <c r="F121" s="221" t="s">
        <v>21</v>
      </c>
      <c r="G121" s="21" t="s">
        <v>266</v>
      </c>
      <c r="H121" s="25">
        <v>3500</v>
      </c>
      <c r="I121" s="23" t="s">
        <v>298</v>
      </c>
      <c r="J121" s="23" t="s">
        <v>299</v>
      </c>
      <c r="K121" s="43" t="s">
        <v>301</v>
      </c>
      <c r="L121" s="25">
        <v>3210</v>
      </c>
      <c r="M121" s="25">
        <v>3210</v>
      </c>
      <c r="N121" s="59">
        <v>105559061572</v>
      </c>
      <c r="O121" s="66" t="s">
        <v>410</v>
      </c>
      <c r="P121" s="52" t="s">
        <v>146</v>
      </c>
      <c r="Q121" s="89">
        <v>243444</v>
      </c>
      <c r="R121" s="90">
        <v>24318</v>
      </c>
    </row>
    <row r="122" spans="1:18" s="95" customFormat="1" ht="60.75">
      <c r="A122" s="174">
        <v>2566</v>
      </c>
      <c r="B122" s="174" t="s">
        <v>149</v>
      </c>
      <c r="C122" s="174" t="s">
        <v>150</v>
      </c>
      <c r="D122" s="174" t="s">
        <v>147</v>
      </c>
      <c r="E122" s="174" t="s">
        <v>148</v>
      </c>
      <c r="F122" s="174" t="s">
        <v>21</v>
      </c>
      <c r="G122" s="101" t="s">
        <v>267</v>
      </c>
      <c r="H122" s="139">
        <v>5000</v>
      </c>
      <c r="I122" s="97" t="s">
        <v>298</v>
      </c>
      <c r="J122" s="97" t="s">
        <v>299</v>
      </c>
      <c r="K122" s="104" t="s">
        <v>301</v>
      </c>
      <c r="L122" s="162">
        <v>5000</v>
      </c>
      <c r="M122" s="162">
        <v>5000</v>
      </c>
      <c r="N122" s="100">
        <v>992003391926</v>
      </c>
      <c r="O122" s="106" t="s">
        <v>411</v>
      </c>
      <c r="P122" s="145" t="s">
        <v>146</v>
      </c>
      <c r="Q122" s="161">
        <v>243458</v>
      </c>
      <c r="R122" s="158">
        <v>24340</v>
      </c>
    </row>
    <row r="123" spans="1:18" ht="60.75">
      <c r="A123" s="221">
        <v>2566</v>
      </c>
      <c r="B123" s="221" t="s">
        <v>149</v>
      </c>
      <c r="C123" s="221" t="s">
        <v>150</v>
      </c>
      <c r="D123" s="221" t="s">
        <v>147</v>
      </c>
      <c r="E123" s="221" t="s">
        <v>148</v>
      </c>
      <c r="F123" s="221" t="s">
        <v>21</v>
      </c>
      <c r="G123" s="21" t="s">
        <v>268</v>
      </c>
      <c r="H123" s="31">
        <v>4000</v>
      </c>
      <c r="I123" s="23" t="s">
        <v>298</v>
      </c>
      <c r="J123" s="23" t="s">
        <v>299</v>
      </c>
      <c r="K123" s="43" t="s">
        <v>301</v>
      </c>
      <c r="L123" s="25">
        <v>3800</v>
      </c>
      <c r="M123" s="25">
        <v>3800</v>
      </c>
      <c r="N123" s="59">
        <v>992003391926</v>
      </c>
      <c r="O123" s="66" t="s">
        <v>411</v>
      </c>
      <c r="P123" s="52" t="s">
        <v>146</v>
      </c>
      <c r="Q123" s="89">
        <v>243461</v>
      </c>
      <c r="R123" s="90">
        <v>24343</v>
      </c>
    </row>
    <row r="124" spans="1:18" s="95" customFormat="1" ht="60.75">
      <c r="A124" s="174">
        <v>2566</v>
      </c>
      <c r="B124" s="174" t="s">
        <v>149</v>
      </c>
      <c r="C124" s="174" t="s">
        <v>150</v>
      </c>
      <c r="D124" s="174" t="s">
        <v>147</v>
      </c>
      <c r="E124" s="174" t="s">
        <v>148</v>
      </c>
      <c r="F124" s="174" t="s">
        <v>21</v>
      </c>
      <c r="G124" s="101" t="s">
        <v>269</v>
      </c>
      <c r="H124" s="139">
        <v>30000</v>
      </c>
      <c r="I124" s="97" t="s">
        <v>298</v>
      </c>
      <c r="J124" s="97" t="s">
        <v>299</v>
      </c>
      <c r="K124" s="104" t="s">
        <v>301</v>
      </c>
      <c r="L124" s="118">
        <v>24010.799999999999</v>
      </c>
      <c r="M124" s="118">
        <v>24010.799999999999</v>
      </c>
      <c r="N124" s="100">
        <v>125551005665</v>
      </c>
      <c r="O124" s="106" t="s">
        <v>420</v>
      </c>
      <c r="P124" s="145" t="s">
        <v>146</v>
      </c>
      <c r="Q124" s="161">
        <v>243473</v>
      </c>
      <c r="R124" s="158">
        <v>24350</v>
      </c>
    </row>
    <row r="125" spans="1:18" ht="40.5">
      <c r="A125" s="221">
        <v>2566</v>
      </c>
      <c r="B125" s="221" t="s">
        <v>149</v>
      </c>
      <c r="C125" s="221" t="s">
        <v>150</v>
      </c>
      <c r="D125" s="221" t="s">
        <v>147</v>
      </c>
      <c r="E125" s="221" t="s">
        <v>148</v>
      </c>
      <c r="F125" s="221" t="s">
        <v>21</v>
      </c>
      <c r="G125" s="21" t="s">
        <v>270</v>
      </c>
      <c r="H125" s="31">
        <v>4000</v>
      </c>
      <c r="I125" s="23" t="s">
        <v>298</v>
      </c>
      <c r="J125" s="23" t="s">
        <v>299</v>
      </c>
      <c r="K125" s="43" t="s">
        <v>301</v>
      </c>
      <c r="L125" s="38">
        <v>3745</v>
      </c>
      <c r="M125" s="38">
        <v>3745</v>
      </c>
      <c r="N125" s="59">
        <v>105555020936</v>
      </c>
      <c r="O125" s="66" t="s">
        <v>330</v>
      </c>
      <c r="P125" s="52" t="s">
        <v>146</v>
      </c>
      <c r="Q125" s="89">
        <v>243469</v>
      </c>
      <c r="R125" s="90">
        <v>24324</v>
      </c>
    </row>
    <row r="126" spans="1:18" s="95" customFormat="1" ht="40.5">
      <c r="A126" s="174">
        <v>2566</v>
      </c>
      <c r="B126" s="174" t="s">
        <v>149</v>
      </c>
      <c r="C126" s="174" t="s">
        <v>150</v>
      </c>
      <c r="D126" s="174" t="s">
        <v>147</v>
      </c>
      <c r="E126" s="174" t="s">
        <v>148</v>
      </c>
      <c r="F126" s="174" t="s">
        <v>21</v>
      </c>
      <c r="G126" s="101" t="s">
        <v>271</v>
      </c>
      <c r="H126" s="139">
        <v>24000</v>
      </c>
      <c r="I126" s="97" t="s">
        <v>298</v>
      </c>
      <c r="J126" s="97" t="s">
        <v>299</v>
      </c>
      <c r="K126" s="104" t="s">
        <v>301</v>
      </c>
      <c r="L126" s="118">
        <v>22470</v>
      </c>
      <c r="M126" s="118">
        <v>22470</v>
      </c>
      <c r="N126" s="100">
        <v>994000165510</v>
      </c>
      <c r="O126" s="106" t="s">
        <v>337</v>
      </c>
      <c r="P126" s="145" t="s">
        <v>146</v>
      </c>
      <c r="Q126" s="161">
        <v>243480</v>
      </c>
      <c r="R126" s="158">
        <v>24368</v>
      </c>
    </row>
    <row r="127" spans="1:18" ht="60.75">
      <c r="A127" s="221">
        <v>2566</v>
      </c>
      <c r="B127" s="221" t="s">
        <v>149</v>
      </c>
      <c r="C127" s="221" t="s">
        <v>150</v>
      </c>
      <c r="D127" s="221" t="s">
        <v>147</v>
      </c>
      <c r="E127" s="221" t="s">
        <v>148</v>
      </c>
      <c r="F127" s="221" t="s">
        <v>21</v>
      </c>
      <c r="G127" s="21" t="s">
        <v>272</v>
      </c>
      <c r="H127" s="31">
        <v>7100</v>
      </c>
      <c r="I127" s="23" t="s">
        <v>298</v>
      </c>
      <c r="J127" s="23" t="s">
        <v>299</v>
      </c>
      <c r="K127" s="43" t="s">
        <v>301</v>
      </c>
      <c r="L127" s="38">
        <v>7062</v>
      </c>
      <c r="M127" s="38">
        <v>7062</v>
      </c>
      <c r="N127" s="59">
        <v>105528012502</v>
      </c>
      <c r="O127" s="66" t="s">
        <v>418</v>
      </c>
      <c r="P127" s="52" t="s">
        <v>146</v>
      </c>
      <c r="Q127" s="89">
        <v>243497</v>
      </c>
      <c r="R127" s="90">
        <v>24380</v>
      </c>
    </row>
    <row r="128" spans="1:18" s="95" customFormat="1" ht="60.75">
      <c r="A128" s="174">
        <v>2566</v>
      </c>
      <c r="B128" s="174" t="s">
        <v>149</v>
      </c>
      <c r="C128" s="174" t="s">
        <v>150</v>
      </c>
      <c r="D128" s="174" t="s">
        <v>147</v>
      </c>
      <c r="E128" s="174" t="s">
        <v>148</v>
      </c>
      <c r="F128" s="174" t="s">
        <v>21</v>
      </c>
      <c r="G128" s="101" t="s">
        <v>273</v>
      </c>
      <c r="H128" s="139">
        <v>8000</v>
      </c>
      <c r="I128" s="97" t="s">
        <v>298</v>
      </c>
      <c r="J128" s="97" t="s">
        <v>299</v>
      </c>
      <c r="K128" s="104" t="s">
        <v>301</v>
      </c>
      <c r="L128" s="118">
        <v>8000</v>
      </c>
      <c r="M128" s="118">
        <v>8000</v>
      </c>
      <c r="N128" s="100">
        <v>992003391926</v>
      </c>
      <c r="O128" s="106" t="s">
        <v>411</v>
      </c>
      <c r="P128" s="145" t="s">
        <v>146</v>
      </c>
      <c r="Q128" s="161">
        <v>243493</v>
      </c>
      <c r="R128" s="158">
        <v>24369</v>
      </c>
    </row>
    <row r="129" spans="1:18" ht="60.75">
      <c r="A129" s="221">
        <v>2566</v>
      </c>
      <c r="B129" s="221" t="s">
        <v>149</v>
      </c>
      <c r="C129" s="221" t="s">
        <v>150</v>
      </c>
      <c r="D129" s="221" t="s">
        <v>147</v>
      </c>
      <c r="E129" s="221" t="s">
        <v>148</v>
      </c>
      <c r="F129" s="221" t="s">
        <v>21</v>
      </c>
      <c r="G129" s="21" t="s">
        <v>274</v>
      </c>
      <c r="H129" s="31">
        <v>8000</v>
      </c>
      <c r="I129" s="23" t="s">
        <v>298</v>
      </c>
      <c r="J129" s="23" t="s">
        <v>299</v>
      </c>
      <c r="K129" s="43" t="s">
        <v>301</v>
      </c>
      <c r="L129" s="31">
        <v>8000</v>
      </c>
      <c r="M129" s="31">
        <v>8000</v>
      </c>
      <c r="N129" s="59">
        <v>992003391926</v>
      </c>
      <c r="O129" s="66" t="s">
        <v>411</v>
      </c>
      <c r="P129" s="52" t="s">
        <v>146</v>
      </c>
      <c r="Q129" s="87">
        <v>243530</v>
      </c>
      <c r="R129" s="90">
        <v>24407</v>
      </c>
    </row>
    <row r="130" spans="1:18" s="95" customFormat="1" ht="60.75">
      <c r="A130" s="174">
        <v>2566</v>
      </c>
      <c r="B130" s="174" t="s">
        <v>149</v>
      </c>
      <c r="C130" s="174" t="s">
        <v>150</v>
      </c>
      <c r="D130" s="174" t="s">
        <v>147</v>
      </c>
      <c r="E130" s="174" t="s">
        <v>148</v>
      </c>
      <c r="F130" s="174" t="s">
        <v>21</v>
      </c>
      <c r="G130" s="96" t="s">
        <v>275</v>
      </c>
      <c r="H130" s="163">
        <v>500000</v>
      </c>
      <c r="I130" s="97" t="s">
        <v>298</v>
      </c>
      <c r="J130" s="97" t="s">
        <v>299</v>
      </c>
      <c r="K130" s="104" t="s">
        <v>301</v>
      </c>
      <c r="L130" s="157">
        <v>495000</v>
      </c>
      <c r="M130" s="157">
        <v>475000</v>
      </c>
      <c r="N130" s="100">
        <v>993000137680</v>
      </c>
      <c r="O130" s="106" t="s">
        <v>421</v>
      </c>
      <c r="P130" s="96">
        <v>65107145002</v>
      </c>
      <c r="Q130" s="103">
        <v>243196</v>
      </c>
      <c r="R130" s="158">
        <v>24095</v>
      </c>
    </row>
    <row r="131" spans="1:18" ht="40.5">
      <c r="A131" s="221">
        <v>2566</v>
      </c>
      <c r="B131" s="221" t="s">
        <v>149</v>
      </c>
      <c r="C131" s="221" t="s">
        <v>150</v>
      </c>
      <c r="D131" s="221" t="s">
        <v>147</v>
      </c>
      <c r="E131" s="221" t="s">
        <v>148</v>
      </c>
      <c r="F131" s="221" t="s">
        <v>21</v>
      </c>
      <c r="G131" s="13" t="s">
        <v>276</v>
      </c>
      <c r="H131" s="38">
        <v>1200</v>
      </c>
      <c r="I131" s="23" t="s">
        <v>298</v>
      </c>
      <c r="J131" s="23" t="s">
        <v>299</v>
      </c>
      <c r="K131" s="43" t="s">
        <v>301</v>
      </c>
      <c r="L131" s="38">
        <v>1070</v>
      </c>
      <c r="M131" s="38">
        <v>1070</v>
      </c>
      <c r="N131" s="59">
        <v>105559061572</v>
      </c>
      <c r="O131" s="14" t="s">
        <v>410</v>
      </c>
      <c r="P131" s="52" t="s">
        <v>146</v>
      </c>
      <c r="Q131" s="90">
        <v>24186</v>
      </c>
      <c r="R131" s="90">
        <v>24201</v>
      </c>
    </row>
    <row r="132" spans="1:18" s="95" customFormat="1" ht="40.5">
      <c r="A132" s="174">
        <v>2566</v>
      </c>
      <c r="B132" s="174" t="s">
        <v>149</v>
      </c>
      <c r="C132" s="174" t="s">
        <v>150</v>
      </c>
      <c r="D132" s="174" t="s">
        <v>147</v>
      </c>
      <c r="E132" s="174" t="s">
        <v>148</v>
      </c>
      <c r="F132" s="174" t="s">
        <v>21</v>
      </c>
      <c r="G132" s="96" t="s">
        <v>277</v>
      </c>
      <c r="H132" s="118">
        <v>140000</v>
      </c>
      <c r="I132" s="97" t="s">
        <v>298</v>
      </c>
      <c r="J132" s="97" t="s">
        <v>299</v>
      </c>
      <c r="K132" s="104" t="s">
        <v>301</v>
      </c>
      <c r="L132" s="118">
        <v>134820</v>
      </c>
      <c r="M132" s="118">
        <v>134820</v>
      </c>
      <c r="N132" s="100">
        <v>107556000281</v>
      </c>
      <c r="O132" s="106" t="s">
        <v>422</v>
      </c>
      <c r="P132" s="96">
        <v>66049087430</v>
      </c>
      <c r="Q132" s="158">
        <v>24223</v>
      </c>
      <c r="R132" s="158">
        <v>24406</v>
      </c>
    </row>
    <row r="133" spans="1:18" ht="121.5">
      <c r="A133" s="221">
        <v>2566</v>
      </c>
      <c r="B133" s="221" t="s">
        <v>149</v>
      </c>
      <c r="C133" s="221" t="s">
        <v>150</v>
      </c>
      <c r="D133" s="221" t="s">
        <v>147</v>
      </c>
      <c r="E133" s="221" t="s">
        <v>148</v>
      </c>
      <c r="F133" s="221" t="s">
        <v>21</v>
      </c>
      <c r="G133" s="22" t="s">
        <v>278</v>
      </c>
      <c r="H133" s="39">
        <v>5000</v>
      </c>
      <c r="I133" s="41" t="s">
        <v>298</v>
      </c>
      <c r="J133" s="41" t="s">
        <v>299</v>
      </c>
      <c r="K133" s="44" t="s">
        <v>301</v>
      </c>
      <c r="L133" s="54">
        <v>2899</v>
      </c>
      <c r="M133" s="54">
        <v>2899</v>
      </c>
      <c r="N133" s="59">
        <v>105565025612</v>
      </c>
      <c r="O133" s="70" t="s">
        <v>423</v>
      </c>
      <c r="P133" s="52" t="s">
        <v>146</v>
      </c>
      <c r="Q133" s="90">
        <v>24046</v>
      </c>
      <c r="R133" s="90">
        <v>24049</v>
      </c>
    </row>
    <row r="134" spans="1:18" s="95" customFormat="1" ht="81">
      <c r="A134" s="174">
        <v>2566</v>
      </c>
      <c r="B134" s="174" t="s">
        <v>149</v>
      </c>
      <c r="C134" s="174" t="s">
        <v>150</v>
      </c>
      <c r="D134" s="174" t="s">
        <v>147</v>
      </c>
      <c r="E134" s="174" t="s">
        <v>148</v>
      </c>
      <c r="F134" s="174" t="s">
        <v>21</v>
      </c>
      <c r="G134" s="164" t="s">
        <v>279</v>
      </c>
      <c r="H134" s="165">
        <v>42000</v>
      </c>
      <c r="I134" s="166" t="s">
        <v>298</v>
      </c>
      <c r="J134" s="166" t="s">
        <v>299</v>
      </c>
      <c r="K134" s="167" t="s">
        <v>301</v>
      </c>
      <c r="L134" s="168">
        <v>40927.5</v>
      </c>
      <c r="M134" s="168">
        <v>40927.5</v>
      </c>
      <c r="N134" s="100">
        <v>105553036711</v>
      </c>
      <c r="O134" s="169" t="s">
        <v>424</v>
      </c>
      <c r="P134" s="145" t="s">
        <v>146</v>
      </c>
      <c r="Q134" s="158">
        <v>24067</v>
      </c>
      <c r="R134" s="158">
        <v>24078</v>
      </c>
    </row>
    <row r="135" spans="1:18" ht="60.75">
      <c r="A135" s="221">
        <v>2566</v>
      </c>
      <c r="B135" s="221" t="s">
        <v>149</v>
      </c>
      <c r="C135" s="221" t="s">
        <v>150</v>
      </c>
      <c r="D135" s="221" t="s">
        <v>147</v>
      </c>
      <c r="E135" s="221" t="s">
        <v>148</v>
      </c>
      <c r="F135" s="221" t="s">
        <v>21</v>
      </c>
      <c r="G135" s="22" t="s">
        <v>280</v>
      </c>
      <c r="H135" s="39">
        <v>6000</v>
      </c>
      <c r="I135" s="41" t="s">
        <v>298</v>
      </c>
      <c r="J135" s="41" t="s">
        <v>299</v>
      </c>
      <c r="K135" s="44" t="s">
        <v>301</v>
      </c>
      <c r="L135" s="54">
        <v>5136</v>
      </c>
      <c r="M135" s="54">
        <v>5136</v>
      </c>
      <c r="N135" s="59">
        <v>105543090004</v>
      </c>
      <c r="O135" s="71" t="s">
        <v>419</v>
      </c>
      <c r="P135" s="52" t="s">
        <v>146</v>
      </c>
      <c r="Q135" s="90">
        <v>24186</v>
      </c>
      <c r="R135" s="90">
        <v>24197</v>
      </c>
    </row>
    <row r="136" spans="1:18" s="95" customFormat="1" ht="40.5">
      <c r="A136" s="174">
        <v>2566</v>
      </c>
      <c r="B136" s="174" t="s">
        <v>149</v>
      </c>
      <c r="C136" s="174" t="s">
        <v>150</v>
      </c>
      <c r="D136" s="174" t="s">
        <v>147</v>
      </c>
      <c r="E136" s="174" t="s">
        <v>148</v>
      </c>
      <c r="F136" s="174" t="s">
        <v>21</v>
      </c>
      <c r="G136" s="164" t="s">
        <v>281</v>
      </c>
      <c r="H136" s="165">
        <v>2140</v>
      </c>
      <c r="I136" s="166" t="s">
        <v>298</v>
      </c>
      <c r="J136" s="166" t="s">
        <v>299</v>
      </c>
      <c r="K136" s="167" t="s">
        <v>301</v>
      </c>
      <c r="L136" s="168">
        <v>2140</v>
      </c>
      <c r="M136" s="168">
        <v>2140</v>
      </c>
      <c r="N136" s="100">
        <v>505560004958</v>
      </c>
      <c r="O136" s="170" t="s">
        <v>383</v>
      </c>
      <c r="P136" s="145" t="s">
        <v>146</v>
      </c>
      <c r="Q136" s="158">
        <v>24224</v>
      </c>
      <c r="R136" s="158">
        <v>24258</v>
      </c>
    </row>
    <row r="137" spans="1:18" ht="60.75">
      <c r="A137" s="221">
        <v>2566</v>
      </c>
      <c r="B137" s="221" t="s">
        <v>149</v>
      </c>
      <c r="C137" s="221" t="s">
        <v>150</v>
      </c>
      <c r="D137" s="221" t="s">
        <v>147</v>
      </c>
      <c r="E137" s="221" t="s">
        <v>148</v>
      </c>
      <c r="F137" s="221" t="s">
        <v>21</v>
      </c>
      <c r="G137" s="22" t="s">
        <v>282</v>
      </c>
      <c r="H137" s="39">
        <v>26500</v>
      </c>
      <c r="I137" s="41" t="s">
        <v>298</v>
      </c>
      <c r="J137" s="41" t="s">
        <v>299</v>
      </c>
      <c r="K137" s="44" t="s">
        <v>301</v>
      </c>
      <c r="L137" s="39">
        <v>25900</v>
      </c>
      <c r="M137" s="54">
        <v>21000</v>
      </c>
      <c r="N137" s="13" t="s">
        <v>146</v>
      </c>
      <c r="O137" s="71" t="s">
        <v>425</v>
      </c>
      <c r="P137" s="52" t="s">
        <v>146</v>
      </c>
      <c r="Q137" s="90">
        <v>24363</v>
      </c>
      <c r="R137" s="90">
        <v>24368</v>
      </c>
    </row>
    <row r="138" spans="1:18" s="95" customFormat="1" ht="81">
      <c r="A138" s="174">
        <v>2566</v>
      </c>
      <c r="B138" s="174" t="s">
        <v>149</v>
      </c>
      <c r="C138" s="174" t="s">
        <v>150</v>
      </c>
      <c r="D138" s="174" t="s">
        <v>147</v>
      </c>
      <c r="E138" s="174" t="s">
        <v>148</v>
      </c>
      <c r="F138" s="174" t="s">
        <v>21</v>
      </c>
      <c r="G138" s="164" t="s">
        <v>283</v>
      </c>
      <c r="H138" s="165">
        <v>14000</v>
      </c>
      <c r="I138" s="166" t="s">
        <v>298</v>
      </c>
      <c r="J138" s="166" t="s">
        <v>299</v>
      </c>
      <c r="K138" s="167" t="s">
        <v>301</v>
      </c>
      <c r="L138" s="168">
        <v>14000</v>
      </c>
      <c r="M138" s="168">
        <v>14000</v>
      </c>
      <c r="N138" s="100">
        <v>992003273893</v>
      </c>
      <c r="O138" s="170" t="s">
        <v>426</v>
      </c>
      <c r="P138" s="145" t="s">
        <v>146</v>
      </c>
      <c r="Q138" s="158">
        <v>24131</v>
      </c>
      <c r="R138" s="96" t="s">
        <v>449</v>
      </c>
    </row>
    <row r="139" spans="1:18" ht="60.75">
      <c r="A139" s="221">
        <v>2566</v>
      </c>
      <c r="B139" s="221" t="s">
        <v>149</v>
      </c>
      <c r="C139" s="221" t="s">
        <v>150</v>
      </c>
      <c r="D139" s="221" t="s">
        <v>147</v>
      </c>
      <c r="E139" s="221" t="s">
        <v>148</v>
      </c>
      <c r="F139" s="221" t="s">
        <v>21</v>
      </c>
      <c r="G139" s="22" t="s">
        <v>284</v>
      </c>
      <c r="H139" s="39">
        <v>280000</v>
      </c>
      <c r="I139" s="41" t="s">
        <v>298</v>
      </c>
      <c r="J139" s="41" t="s">
        <v>299</v>
      </c>
      <c r="K139" s="44" t="s">
        <v>301</v>
      </c>
      <c r="L139" s="54">
        <v>210000</v>
      </c>
      <c r="M139" s="54">
        <v>210000</v>
      </c>
      <c r="N139" s="59">
        <v>105557040730</v>
      </c>
      <c r="O139" s="70" t="s">
        <v>427</v>
      </c>
      <c r="P139" s="52"/>
      <c r="Q139" s="90">
        <v>24137</v>
      </c>
      <c r="R139" s="13" t="s">
        <v>450</v>
      </c>
    </row>
    <row r="140" spans="1:18" s="95" customFormat="1" ht="60.75">
      <c r="A140" s="174">
        <v>2566</v>
      </c>
      <c r="B140" s="174" t="s">
        <v>149</v>
      </c>
      <c r="C140" s="174" t="s">
        <v>150</v>
      </c>
      <c r="D140" s="174" t="s">
        <v>147</v>
      </c>
      <c r="E140" s="174" t="s">
        <v>148</v>
      </c>
      <c r="F140" s="174" t="s">
        <v>21</v>
      </c>
      <c r="G140" s="164" t="s">
        <v>285</v>
      </c>
      <c r="H140" s="165">
        <v>70000</v>
      </c>
      <c r="I140" s="166" t="s">
        <v>298</v>
      </c>
      <c r="J140" s="166" t="s">
        <v>299</v>
      </c>
      <c r="K140" s="167" t="s">
        <v>301</v>
      </c>
      <c r="L140" s="165">
        <v>64039.5</v>
      </c>
      <c r="M140" s="165">
        <v>64039.5</v>
      </c>
      <c r="N140" s="100">
        <v>105550021462</v>
      </c>
      <c r="O140" s="170" t="s">
        <v>428</v>
      </c>
      <c r="P140" s="145" t="s">
        <v>146</v>
      </c>
      <c r="Q140" s="158">
        <v>24132</v>
      </c>
      <c r="R140" s="101">
        <v>24140</v>
      </c>
    </row>
    <row r="141" spans="1:18" ht="81">
      <c r="A141" s="221">
        <v>2566</v>
      </c>
      <c r="B141" s="221" t="s">
        <v>149</v>
      </c>
      <c r="C141" s="221" t="s">
        <v>150</v>
      </c>
      <c r="D141" s="221" t="s">
        <v>147</v>
      </c>
      <c r="E141" s="221" t="s">
        <v>148</v>
      </c>
      <c r="F141" s="221" t="s">
        <v>21</v>
      </c>
      <c r="G141" s="22" t="s">
        <v>286</v>
      </c>
      <c r="H141" s="39">
        <v>14000</v>
      </c>
      <c r="I141" s="41" t="s">
        <v>298</v>
      </c>
      <c r="J141" s="41" t="s">
        <v>299</v>
      </c>
      <c r="K141" s="44" t="s">
        <v>301</v>
      </c>
      <c r="L141" s="39">
        <v>14000</v>
      </c>
      <c r="M141" s="39">
        <v>14000</v>
      </c>
      <c r="N141" s="59">
        <v>992003273893</v>
      </c>
      <c r="O141" s="71" t="s">
        <v>426</v>
      </c>
      <c r="P141" s="52" t="s">
        <v>146</v>
      </c>
      <c r="Q141" s="90">
        <v>24176</v>
      </c>
      <c r="R141" s="13" t="s">
        <v>451</v>
      </c>
    </row>
    <row r="142" spans="1:18" s="95" customFormat="1" ht="81">
      <c r="A142" s="174">
        <v>2566</v>
      </c>
      <c r="B142" s="174" t="s">
        <v>149</v>
      </c>
      <c r="C142" s="174" t="s">
        <v>150</v>
      </c>
      <c r="D142" s="174" t="s">
        <v>147</v>
      </c>
      <c r="E142" s="174" t="s">
        <v>148</v>
      </c>
      <c r="F142" s="174" t="s">
        <v>21</v>
      </c>
      <c r="G142" s="164" t="s">
        <v>287</v>
      </c>
      <c r="H142" s="165">
        <v>12000</v>
      </c>
      <c r="I142" s="166" t="s">
        <v>298</v>
      </c>
      <c r="J142" s="166" t="s">
        <v>299</v>
      </c>
      <c r="K142" s="167" t="s">
        <v>301</v>
      </c>
      <c r="L142" s="165">
        <v>12000</v>
      </c>
      <c r="M142" s="165">
        <v>12000</v>
      </c>
      <c r="N142" s="100">
        <v>103562006577</v>
      </c>
      <c r="O142" s="169" t="s">
        <v>429</v>
      </c>
      <c r="P142" s="145" t="s">
        <v>146</v>
      </c>
      <c r="Q142" s="158">
        <v>24260</v>
      </c>
      <c r="R142" s="96" t="s">
        <v>452</v>
      </c>
    </row>
    <row r="143" spans="1:18" ht="60.75">
      <c r="A143" s="221">
        <v>2566</v>
      </c>
      <c r="B143" s="221" t="s">
        <v>149</v>
      </c>
      <c r="C143" s="221" t="s">
        <v>150</v>
      </c>
      <c r="D143" s="221" t="s">
        <v>147</v>
      </c>
      <c r="E143" s="221" t="s">
        <v>148</v>
      </c>
      <c r="F143" s="221" t="s">
        <v>21</v>
      </c>
      <c r="G143" s="22" t="s">
        <v>288</v>
      </c>
      <c r="H143" s="39">
        <v>35000</v>
      </c>
      <c r="I143" s="41" t="s">
        <v>298</v>
      </c>
      <c r="J143" s="41" t="s">
        <v>299</v>
      </c>
      <c r="K143" s="44" t="s">
        <v>301</v>
      </c>
      <c r="L143" s="39">
        <v>35000</v>
      </c>
      <c r="M143" s="39">
        <v>35000</v>
      </c>
      <c r="N143" s="59">
        <v>994000174209</v>
      </c>
      <c r="O143" s="72" t="s">
        <v>430</v>
      </c>
      <c r="P143" s="52" t="s">
        <v>146</v>
      </c>
      <c r="Q143" s="90">
        <v>24274</v>
      </c>
      <c r="R143" s="90">
        <v>24275</v>
      </c>
    </row>
    <row r="144" spans="1:18" s="95" customFormat="1" ht="101.25">
      <c r="A144" s="174">
        <v>2566</v>
      </c>
      <c r="B144" s="174" t="s">
        <v>149</v>
      </c>
      <c r="C144" s="174" t="s">
        <v>150</v>
      </c>
      <c r="D144" s="174" t="s">
        <v>147</v>
      </c>
      <c r="E144" s="174" t="s">
        <v>148</v>
      </c>
      <c r="F144" s="174" t="s">
        <v>21</v>
      </c>
      <c r="G144" s="164" t="s">
        <v>289</v>
      </c>
      <c r="H144" s="165">
        <v>12000</v>
      </c>
      <c r="I144" s="166" t="s">
        <v>298</v>
      </c>
      <c r="J144" s="166" t="s">
        <v>299</v>
      </c>
      <c r="K144" s="167" t="s">
        <v>301</v>
      </c>
      <c r="L144" s="165">
        <v>12000</v>
      </c>
      <c r="M144" s="165">
        <v>12000</v>
      </c>
      <c r="N144" s="100">
        <v>103562006577</v>
      </c>
      <c r="O144" s="169" t="s">
        <v>429</v>
      </c>
      <c r="P144" s="145" t="s">
        <v>146</v>
      </c>
      <c r="Q144" s="158">
        <v>24278</v>
      </c>
      <c r="R144" s="158">
        <v>24289</v>
      </c>
    </row>
    <row r="145" spans="1:18" ht="60.75">
      <c r="A145" s="221">
        <v>2566</v>
      </c>
      <c r="B145" s="221" t="s">
        <v>149</v>
      </c>
      <c r="C145" s="221" t="s">
        <v>150</v>
      </c>
      <c r="D145" s="221" t="s">
        <v>147</v>
      </c>
      <c r="E145" s="221" t="s">
        <v>148</v>
      </c>
      <c r="F145" s="221" t="s">
        <v>21</v>
      </c>
      <c r="G145" s="22" t="s">
        <v>290</v>
      </c>
      <c r="H145" s="31">
        <v>60000</v>
      </c>
      <c r="I145" s="23" t="s">
        <v>298</v>
      </c>
      <c r="J145" s="23" t="s">
        <v>299</v>
      </c>
      <c r="K145" s="43" t="s">
        <v>301</v>
      </c>
      <c r="L145" s="40">
        <v>58850</v>
      </c>
      <c r="M145" s="31">
        <v>53500</v>
      </c>
      <c r="N145" s="59">
        <v>105559078599</v>
      </c>
      <c r="O145" s="14" t="s">
        <v>431</v>
      </c>
      <c r="P145" s="52" t="s">
        <v>146</v>
      </c>
      <c r="Q145" s="90">
        <v>24335</v>
      </c>
      <c r="R145" s="90">
        <v>24431</v>
      </c>
    </row>
    <row r="146" spans="1:18" s="95" customFormat="1" ht="101.25">
      <c r="A146" s="174">
        <v>2566</v>
      </c>
      <c r="B146" s="174" t="s">
        <v>149</v>
      </c>
      <c r="C146" s="174" t="s">
        <v>150</v>
      </c>
      <c r="D146" s="174" t="s">
        <v>147</v>
      </c>
      <c r="E146" s="174" t="s">
        <v>148</v>
      </c>
      <c r="F146" s="174" t="s">
        <v>21</v>
      </c>
      <c r="G146" s="164" t="s">
        <v>291</v>
      </c>
      <c r="H146" s="165">
        <v>14000</v>
      </c>
      <c r="I146" s="166" t="s">
        <v>298</v>
      </c>
      <c r="J146" s="166" t="s">
        <v>299</v>
      </c>
      <c r="K146" s="167" t="s">
        <v>301</v>
      </c>
      <c r="L146" s="165">
        <v>14000</v>
      </c>
      <c r="M146" s="165">
        <v>14000</v>
      </c>
      <c r="N146" s="128">
        <v>992003273893</v>
      </c>
      <c r="O146" s="109" t="s">
        <v>432</v>
      </c>
      <c r="P146" s="145" t="s">
        <v>146</v>
      </c>
      <c r="Q146" s="158">
        <v>24301</v>
      </c>
      <c r="R146" s="158">
        <v>24317</v>
      </c>
    </row>
    <row r="147" spans="1:18" ht="81">
      <c r="A147" s="221">
        <v>2566</v>
      </c>
      <c r="B147" s="221" t="s">
        <v>149</v>
      </c>
      <c r="C147" s="221" t="s">
        <v>150</v>
      </c>
      <c r="D147" s="221" t="s">
        <v>147</v>
      </c>
      <c r="E147" s="221" t="s">
        <v>148</v>
      </c>
      <c r="F147" s="221" t="s">
        <v>21</v>
      </c>
      <c r="G147" s="22" t="s">
        <v>292</v>
      </c>
      <c r="H147" s="39">
        <v>33900</v>
      </c>
      <c r="I147" s="41" t="s">
        <v>298</v>
      </c>
      <c r="J147" s="41" t="s">
        <v>299</v>
      </c>
      <c r="K147" s="44" t="s">
        <v>301</v>
      </c>
      <c r="L147" s="39">
        <v>13250</v>
      </c>
      <c r="M147" s="39">
        <v>13375</v>
      </c>
      <c r="N147" s="61">
        <v>10555906172</v>
      </c>
      <c r="O147" s="66" t="s">
        <v>407</v>
      </c>
      <c r="P147" s="52" t="s">
        <v>146</v>
      </c>
      <c r="Q147" s="90">
        <v>24363</v>
      </c>
      <c r="R147" s="90">
        <v>24369</v>
      </c>
    </row>
    <row r="148" spans="1:18" s="95" customFormat="1" ht="60.75">
      <c r="A148" s="174">
        <v>2566</v>
      </c>
      <c r="B148" s="174" t="s">
        <v>149</v>
      </c>
      <c r="C148" s="174" t="s">
        <v>150</v>
      </c>
      <c r="D148" s="174" t="s">
        <v>147</v>
      </c>
      <c r="E148" s="174" t="s">
        <v>148</v>
      </c>
      <c r="F148" s="174" t="s">
        <v>21</v>
      </c>
      <c r="G148" s="96" t="s">
        <v>293</v>
      </c>
      <c r="H148" s="163">
        <v>4500</v>
      </c>
      <c r="I148" s="166" t="s">
        <v>298</v>
      </c>
      <c r="J148" s="166" t="s">
        <v>299</v>
      </c>
      <c r="K148" s="167" t="s">
        <v>301</v>
      </c>
      <c r="L148" s="168">
        <v>3990</v>
      </c>
      <c r="M148" s="168">
        <v>3990</v>
      </c>
      <c r="N148" s="171">
        <v>105550011416</v>
      </c>
      <c r="O148" s="106" t="s">
        <v>433</v>
      </c>
      <c r="P148" s="145" t="s">
        <v>146</v>
      </c>
      <c r="Q148" s="172">
        <v>24113</v>
      </c>
      <c r="R148" s="158">
        <v>24138</v>
      </c>
    </row>
    <row r="149" spans="1:18" ht="40.5">
      <c r="A149" s="221">
        <v>2566</v>
      </c>
      <c r="B149" s="221" t="s">
        <v>149</v>
      </c>
      <c r="C149" s="221" t="s">
        <v>150</v>
      </c>
      <c r="D149" s="221" t="s">
        <v>147</v>
      </c>
      <c r="E149" s="221" t="s">
        <v>148</v>
      </c>
      <c r="F149" s="221" t="s">
        <v>21</v>
      </c>
      <c r="G149" s="13" t="s">
        <v>294</v>
      </c>
      <c r="H149" s="37">
        <v>220000</v>
      </c>
      <c r="I149" s="41" t="s">
        <v>298</v>
      </c>
      <c r="J149" s="41" t="s">
        <v>299</v>
      </c>
      <c r="K149" s="44" t="s">
        <v>301</v>
      </c>
      <c r="L149" s="54">
        <v>169060</v>
      </c>
      <c r="M149" s="54">
        <v>165000</v>
      </c>
      <c r="N149" s="65">
        <v>105540095234</v>
      </c>
      <c r="O149" s="66" t="s">
        <v>434</v>
      </c>
      <c r="P149" s="52" t="s">
        <v>437</v>
      </c>
      <c r="Q149" s="90">
        <v>24112</v>
      </c>
      <c r="R149" s="90">
        <v>24197</v>
      </c>
    </row>
    <row r="150" spans="1:18" s="95" customFormat="1" ht="63">
      <c r="A150" s="174">
        <v>2566</v>
      </c>
      <c r="B150" s="174" t="s">
        <v>149</v>
      </c>
      <c r="C150" s="174" t="s">
        <v>150</v>
      </c>
      <c r="D150" s="174" t="s">
        <v>147</v>
      </c>
      <c r="E150" s="174" t="s">
        <v>148</v>
      </c>
      <c r="F150" s="174" t="s">
        <v>21</v>
      </c>
      <c r="G150" s="173" t="s">
        <v>295</v>
      </c>
      <c r="H150" s="124">
        <v>50000</v>
      </c>
      <c r="I150" s="166" t="s">
        <v>298</v>
      </c>
      <c r="J150" s="166" t="s">
        <v>299</v>
      </c>
      <c r="K150" s="167" t="s">
        <v>301</v>
      </c>
      <c r="L150" s="140">
        <v>49969</v>
      </c>
      <c r="M150" s="140">
        <v>49969</v>
      </c>
      <c r="N150" s="128">
        <v>105544039827</v>
      </c>
      <c r="O150" s="106" t="s">
        <v>333</v>
      </c>
      <c r="P150" s="145" t="s">
        <v>146</v>
      </c>
      <c r="Q150" s="158">
        <v>24141</v>
      </c>
      <c r="R150" s="158">
        <v>24195</v>
      </c>
    </row>
    <row r="151" spans="1:18" ht="121.5">
      <c r="A151" s="221">
        <v>2566</v>
      </c>
      <c r="B151" s="221" t="s">
        <v>149</v>
      </c>
      <c r="C151" s="221" t="s">
        <v>150</v>
      </c>
      <c r="D151" s="221" t="s">
        <v>147</v>
      </c>
      <c r="E151" s="221" t="s">
        <v>148</v>
      </c>
      <c r="F151" s="221" t="s">
        <v>21</v>
      </c>
      <c r="G151" s="12" t="s">
        <v>296</v>
      </c>
      <c r="H151" s="40">
        <v>4412120.1500000004</v>
      </c>
      <c r="I151" s="41" t="s">
        <v>298</v>
      </c>
      <c r="J151" s="41" t="s">
        <v>299</v>
      </c>
      <c r="K151" s="42" t="s">
        <v>306</v>
      </c>
      <c r="L151" s="52" t="s">
        <v>146</v>
      </c>
      <c r="M151" s="55">
        <v>4412120.1500000004</v>
      </c>
      <c r="N151" s="61">
        <v>605562000649</v>
      </c>
      <c r="O151" s="66" t="s">
        <v>435</v>
      </c>
      <c r="P151" s="52" t="s">
        <v>146</v>
      </c>
      <c r="Q151" s="91">
        <v>24153</v>
      </c>
      <c r="R151" s="94"/>
    </row>
    <row r="152" spans="1:18" s="95" customFormat="1" ht="81">
      <c r="A152" s="174">
        <v>2566</v>
      </c>
      <c r="B152" s="174" t="s">
        <v>149</v>
      </c>
      <c r="C152" s="174" t="s">
        <v>150</v>
      </c>
      <c r="D152" s="174" t="s">
        <v>147</v>
      </c>
      <c r="E152" s="174" t="s">
        <v>148</v>
      </c>
      <c r="F152" s="174" t="s">
        <v>21</v>
      </c>
      <c r="G152" s="96" t="s">
        <v>297</v>
      </c>
      <c r="H152" s="124">
        <v>65000</v>
      </c>
      <c r="I152" s="166" t="s">
        <v>298</v>
      </c>
      <c r="J152" s="166" t="s">
        <v>299</v>
      </c>
      <c r="K152" s="104" t="s">
        <v>301</v>
      </c>
      <c r="L152" s="142">
        <v>41806.69</v>
      </c>
      <c r="M152" s="142">
        <v>41730</v>
      </c>
      <c r="N152" s="100">
        <v>105544039827</v>
      </c>
      <c r="O152" s="106" t="s">
        <v>436</v>
      </c>
      <c r="P152" s="145" t="s">
        <v>146</v>
      </c>
      <c r="Q152" s="158">
        <v>24344</v>
      </c>
      <c r="R152" s="158">
        <v>24363</v>
      </c>
    </row>
    <row r="154" spans="1:18">
      <c r="A154" s="174"/>
      <c r="B154" s="174"/>
      <c r="C154" s="174"/>
      <c r="D154" s="174"/>
      <c r="E154" s="174"/>
      <c r="F154" s="174"/>
    </row>
    <row r="156" spans="1:18">
      <c r="A156" s="174"/>
      <c r="B156" s="174"/>
      <c r="C156" s="174"/>
      <c r="D156" s="174"/>
      <c r="E156" s="174"/>
      <c r="F156" s="174"/>
    </row>
  </sheetData>
  <dataValidations count="3">
    <dataValidation type="list" allowBlank="1" showInputMessage="1" showErrorMessage="1" sqref="I2">
      <formula1>"พ.ร.บ. งบประมาณรายจ่าย, อื่น ๆ"</formula1>
    </dataValidation>
    <dataValidation type="list" allowBlank="1" showInputMessage="1" showErrorMessage="1" sqref="J2">
      <formula1>"ยังไม่ดำเนินการ, 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K2">
      <formula1>"วิธีประกาศเชิญชวนทั่วไป, วิธีคัดเลือก, วิธีเฉพาะเจาะจง, วิธีประกวดแบบ"</formula1>
    </dataValidation>
  </dataValidations>
  <pageMargins left="0.11811023622047245" right="0.11811023622047245" top="0.74803149606299213" bottom="0.74803149606299213" header="0.31496062992125984" footer="0.31496062992125984"/>
  <pageSetup paperSize="9" scale="4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workbookViewId="0">
      <selection sqref="A1:F1"/>
    </sheetView>
  </sheetViews>
  <sheetFormatPr defaultRowHeight="21"/>
  <cols>
    <col min="1" max="1" width="7.85546875" style="193" customWidth="1"/>
    <col min="2" max="2" width="13.5703125" style="193" customWidth="1"/>
    <col min="3" max="3" width="18.5703125" style="193" customWidth="1"/>
    <col min="4" max="4" width="22.85546875" style="193" customWidth="1"/>
    <col min="5" max="5" width="39.85546875" style="189" customWidth="1"/>
    <col min="6" max="6" width="24.140625" style="189" customWidth="1"/>
    <col min="7" max="16384" width="9.140625" style="189"/>
  </cols>
  <sheetData>
    <row r="1" spans="1:6" ht="26.25">
      <c r="A1" s="219" t="s">
        <v>757</v>
      </c>
      <c r="B1" s="219"/>
      <c r="C1" s="219"/>
      <c r="D1" s="219"/>
      <c r="E1" s="219"/>
      <c r="F1" s="219"/>
    </row>
    <row r="2" spans="1:6" s="190" customFormat="1" ht="35.25" customHeight="1">
      <c r="A2" s="216" t="s">
        <v>758</v>
      </c>
      <c r="B2" s="216" t="s">
        <v>457</v>
      </c>
      <c r="C2" s="214" t="s">
        <v>458</v>
      </c>
      <c r="D2" s="216" t="s">
        <v>10</v>
      </c>
      <c r="E2" s="215" t="s">
        <v>992</v>
      </c>
      <c r="F2" s="213" t="s">
        <v>460</v>
      </c>
    </row>
    <row r="3" spans="1:6" s="191" customFormat="1">
      <c r="A3" s="197">
        <v>1</v>
      </c>
      <c r="B3" s="197" t="s">
        <v>759</v>
      </c>
      <c r="C3" s="198">
        <v>243438</v>
      </c>
      <c r="D3" s="199" t="s">
        <v>760</v>
      </c>
      <c r="E3" s="200" t="s">
        <v>761</v>
      </c>
      <c r="F3" s="201">
        <v>88000</v>
      </c>
    </row>
    <row r="4" spans="1:6" s="191" customFormat="1">
      <c r="A4" s="197">
        <v>2</v>
      </c>
      <c r="B4" s="197" t="s">
        <v>762</v>
      </c>
      <c r="C4" s="198">
        <v>243438</v>
      </c>
      <c r="D4" s="199" t="s">
        <v>763</v>
      </c>
      <c r="E4" s="200" t="s">
        <v>764</v>
      </c>
      <c r="F4" s="201">
        <v>115500</v>
      </c>
    </row>
    <row r="5" spans="1:6" s="191" customFormat="1">
      <c r="A5" s="197">
        <v>3</v>
      </c>
      <c r="B5" s="197" t="s">
        <v>765</v>
      </c>
      <c r="C5" s="198">
        <v>243438</v>
      </c>
      <c r="D5" s="199" t="s">
        <v>766</v>
      </c>
      <c r="E5" s="200" t="s">
        <v>767</v>
      </c>
      <c r="F5" s="201">
        <v>88000</v>
      </c>
    </row>
    <row r="6" spans="1:6" s="191" customFormat="1">
      <c r="A6" s="197">
        <v>4</v>
      </c>
      <c r="B6" s="197" t="s">
        <v>768</v>
      </c>
      <c r="C6" s="198">
        <v>243438</v>
      </c>
      <c r="D6" s="199" t="s">
        <v>769</v>
      </c>
      <c r="E6" s="200" t="s">
        <v>770</v>
      </c>
      <c r="F6" s="201">
        <v>88000</v>
      </c>
    </row>
    <row r="7" spans="1:6" s="191" customFormat="1">
      <c r="A7" s="197">
        <v>5</v>
      </c>
      <c r="B7" s="197" t="s">
        <v>771</v>
      </c>
      <c r="C7" s="198">
        <v>243438</v>
      </c>
      <c r="D7" s="199" t="s">
        <v>593</v>
      </c>
      <c r="E7" s="200" t="s">
        <v>594</v>
      </c>
      <c r="F7" s="201">
        <v>88000</v>
      </c>
    </row>
    <row r="8" spans="1:6" s="191" customFormat="1">
      <c r="A8" s="197">
        <v>6</v>
      </c>
      <c r="B8" s="197" t="s">
        <v>772</v>
      </c>
      <c r="C8" s="198">
        <v>243433</v>
      </c>
      <c r="D8" s="199" t="s">
        <v>736</v>
      </c>
      <c r="E8" s="200" t="s">
        <v>773</v>
      </c>
      <c r="F8" s="201">
        <v>88000</v>
      </c>
    </row>
    <row r="9" spans="1:6" s="191" customFormat="1">
      <c r="A9" s="197">
        <v>7</v>
      </c>
      <c r="B9" s="197" t="s">
        <v>774</v>
      </c>
      <c r="C9" s="198">
        <v>243434</v>
      </c>
      <c r="D9" s="199" t="s">
        <v>721</v>
      </c>
      <c r="E9" s="200" t="s">
        <v>775</v>
      </c>
      <c r="F9" s="201">
        <v>88000</v>
      </c>
    </row>
    <row r="10" spans="1:6" s="191" customFormat="1">
      <c r="A10" s="197">
        <v>8</v>
      </c>
      <c r="B10" s="197" t="s">
        <v>776</v>
      </c>
      <c r="C10" s="198">
        <v>243433</v>
      </c>
      <c r="D10" s="199" t="s">
        <v>777</v>
      </c>
      <c r="E10" s="200" t="s">
        <v>778</v>
      </c>
      <c r="F10" s="201">
        <v>88000</v>
      </c>
    </row>
    <row r="11" spans="1:6" s="191" customFormat="1">
      <c r="A11" s="197">
        <v>9</v>
      </c>
      <c r="B11" s="197" t="s">
        <v>779</v>
      </c>
      <c r="C11" s="198">
        <v>243433</v>
      </c>
      <c r="D11" s="199" t="s">
        <v>780</v>
      </c>
      <c r="E11" s="200" t="s">
        <v>781</v>
      </c>
      <c r="F11" s="201">
        <v>88000</v>
      </c>
    </row>
    <row r="12" spans="1:6" s="191" customFormat="1">
      <c r="A12" s="197">
        <v>10</v>
      </c>
      <c r="B12" s="197" t="s">
        <v>782</v>
      </c>
      <c r="C12" s="198">
        <v>243432</v>
      </c>
      <c r="D12" s="199" t="s">
        <v>783</v>
      </c>
      <c r="E12" s="200" t="s">
        <v>784</v>
      </c>
      <c r="F12" s="201">
        <v>88000</v>
      </c>
    </row>
    <row r="13" spans="1:6" s="191" customFormat="1">
      <c r="A13" s="197">
        <v>11</v>
      </c>
      <c r="B13" s="197" t="s">
        <v>785</v>
      </c>
      <c r="C13" s="198">
        <v>243432</v>
      </c>
      <c r="D13" s="199" t="s">
        <v>558</v>
      </c>
      <c r="E13" s="200" t="s">
        <v>786</v>
      </c>
      <c r="F13" s="201">
        <v>88000</v>
      </c>
    </row>
    <row r="14" spans="1:6" s="191" customFormat="1">
      <c r="A14" s="197">
        <v>12</v>
      </c>
      <c r="B14" s="197" t="s">
        <v>787</v>
      </c>
      <c r="C14" s="198">
        <v>243433</v>
      </c>
      <c r="D14" s="199" t="s">
        <v>659</v>
      </c>
      <c r="E14" s="200" t="s">
        <v>660</v>
      </c>
      <c r="F14" s="201">
        <v>88000</v>
      </c>
    </row>
    <row r="15" spans="1:6" s="191" customFormat="1">
      <c r="A15" s="197">
        <v>13</v>
      </c>
      <c r="B15" s="197" t="s">
        <v>788</v>
      </c>
      <c r="C15" s="198">
        <v>243432</v>
      </c>
      <c r="D15" s="199" t="s">
        <v>789</v>
      </c>
      <c r="E15" s="200" t="s">
        <v>790</v>
      </c>
      <c r="F15" s="201">
        <v>88000</v>
      </c>
    </row>
    <row r="16" spans="1:6" s="191" customFormat="1">
      <c r="A16" s="197">
        <v>14</v>
      </c>
      <c r="B16" s="197" t="s">
        <v>791</v>
      </c>
      <c r="C16" s="198">
        <v>243432</v>
      </c>
      <c r="D16" s="199" t="s">
        <v>599</v>
      </c>
      <c r="E16" s="200" t="s">
        <v>600</v>
      </c>
      <c r="F16" s="201">
        <v>88000</v>
      </c>
    </row>
    <row r="17" spans="1:6" s="191" customFormat="1">
      <c r="A17" s="197">
        <v>15</v>
      </c>
      <c r="B17" s="197" t="s">
        <v>792</v>
      </c>
      <c r="C17" s="198">
        <v>243432</v>
      </c>
      <c r="D17" s="199" t="s">
        <v>605</v>
      </c>
      <c r="E17" s="200" t="s">
        <v>606</v>
      </c>
      <c r="F17" s="201">
        <v>88000</v>
      </c>
    </row>
    <row r="18" spans="1:6" s="191" customFormat="1">
      <c r="A18" s="197">
        <v>16</v>
      </c>
      <c r="B18" s="197" t="s">
        <v>793</v>
      </c>
      <c r="C18" s="198">
        <v>243432</v>
      </c>
      <c r="D18" s="199" t="s">
        <v>703</v>
      </c>
      <c r="E18" s="200" t="s">
        <v>704</v>
      </c>
      <c r="F18" s="201">
        <v>88000</v>
      </c>
    </row>
    <row r="19" spans="1:6" s="191" customFormat="1">
      <c r="A19" s="197">
        <v>17</v>
      </c>
      <c r="B19" s="197" t="s">
        <v>794</v>
      </c>
      <c r="C19" s="198">
        <v>243434</v>
      </c>
      <c r="D19" s="199" t="s">
        <v>795</v>
      </c>
      <c r="E19" s="202" t="s">
        <v>564</v>
      </c>
      <c r="F19" s="201">
        <v>88000</v>
      </c>
    </row>
    <row r="20" spans="1:6" s="191" customFormat="1">
      <c r="A20" s="197">
        <v>18</v>
      </c>
      <c r="B20" s="197" t="s">
        <v>796</v>
      </c>
      <c r="C20" s="198">
        <v>243433</v>
      </c>
      <c r="D20" s="199" t="s">
        <v>724</v>
      </c>
      <c r="E20" s="203" t="s">
        <v>797</v>
      </c>
      <c r="F20" s="201">
        <v>88000</v>
      </c>
    </row>
    <row r="21" spans="1:6" s="191" customFormat="1">
      <c r="A21" s="197">
        <v>19</v>
      </c>
      <c r="B21" s="197" t="s">
        <v>798</v>
      </c>
      <c r="C21" s="198">
        <v>243432</v>
      </c>
      <c r="D21" s="199" t="s">
        <v>653</v>
      </c>
      <c r="E21" s="200" t="s">
        <v>799</v>
      </c>
      <c r="F21" s="201">
        <v>88000</v>
      </c>
    </row>
    <row r="22" spans="1:6" s="191" customFormat="1">
      <c r="A22" s="197">
        <v>20</v>
      </c>
      <c r="B22" s="197" t="s">
        <v>800</v>
      </c>
      <c r="C22" s="198">
        <v>243432</v>
      </c>
      <c r="D22" s="199" t="s">
        <v>647</v>
      </c>
      <c r="E22" s="200" t="s">
        <v>801</v>
      </c>
      <c r="F22" s="201">
        <v>88000</v>
      </c>
    </row>
    <row r="23" spans="1:6" s="191" customFormat="1">
      <c r="A23" s="197">
        <v>21</v>
      </c>
      <c r="B23" s="197" t="s">
        <v>802</v>
      </c>
      <c r="C23" s="198">
        <v>243432</v>
      </c>
      <c r="D23" s="199" t="s">
        <v>644</v>
      </c>
      <c r="E23" s="200" t="s">
        <v>803</v>
      </c>
      <c r="F23" s="201">
        <v>88000</v>
      </c>
    </row>
    <row r="24" spans="1:6" s="191" customFormat="1">
      <c r="A24" s="197">
        <v>22</v>
      </c>
      <c r="B24" s="197" t="s">
        <v>804</v>
      </c>
      <c r="C24" s="198">
        <v>243432</v>
      </c>
      <c r="D24" s="199" t="s">
        <v>656</v>
      </c>
      <c r="E24" s="200" t="s">
        <v>805</v>
      </c>
      <c r="F24" s="201">
        <v>88000</v>
      </c>
    </row>
    <row r="25" spans="1:6" s="191" customFormat="1">
      <c r="A25" s="197">
        <v>23</v>
      </c>
      <c r="B25" s="197" t="s">
        <v>806</v>
      </c>
      <c r="C25" s="198">
        <v>243432</v>
      </c>
      <c r="D25" s="199" t="s">
        <v>641</v>
      </c>
      <c r="E25" s="200" t="s">
        <v>807</v>
      </c>
      <c r="F25" s="201">
        <v>88000</v>
      </c>
    </row>
    <row r="26" spans="1:6" s="191" customFormat="1">
      <c r="A26" s="197">
        <v>24</v>
      </c>
      <c r="B26" s="197" t="s">
        <v>808</v>
      </c>
      <c r="C26" s="198">
        <v>243432</v>
      </c>
      <c r="D26" s="199" t="s">
        <v>650</v>
      </c>
      <c r="E26" s="200" t="s">
        <v>809</v>
      </c>
      <c r="F26" s="201">
        <v>88000</v>
      </c>
    </row>
    <row r="27" spans="1:6" s="191" customFormat="1">
      <c r="A27" s="197">
        <v>25</v>
      </c>
      <c r="B27" s="197" t="s">
        <v>810</v>
      </c>
      <c r="C27" s="198">
        <v>243432</v>
      </c>
      <c r="D27" s="199" t="s">
        <v>638</v>
      </c>
      <c r="E27" s="200" t="s">
        <v>639</v>
      </c>
      <c r="F27" s="201">
        <v>82500</v>
      </c>
    </row>
    <row r="28" spans="1:6" s="191" customFormat="1">
      <c r="A28" s="197">
        <v>26</v>
      </c>
      <c r="B28" s="197" t="s">
        <v>811</v>
      </c>
      <c r="C28" s="198">
        <v>243432</v>
      </c>
      <c r="D28" s="199" t="s">
        <v>706</v>
      </c>
      <c r="E28" s="200" t="s">
        <v>707</v>
      </c>
      <c r="F28" s="201">
        <v>88000</v>
      </c>
    </row>
    <row r="29" spans="1:6" s="191" customFormat="1">
      <c r="A29" s="197">
        <v>27</v>
      </c>
      <c r="B29" s="197" t="s">
        <v>812</v>
      </c>
      <c r="C29" s="198">
        <v>243432</v>
      </c>
      <c r="D29" s="199" t="s">
        <v>709</v>
      </c>
      <c r="E29" s="200" t="s">
        <v>813</v>
      </c>
      <c r="F29" s="201">
        <v>88000</v>
      </c>
    </row>
    <row r="30" spans="1:6" s="191" customFormat="1">
      <c r="A30" s="197">
        <v>28</v>
      </c>
      <c r="B30" s="197" t="s">
        <v>814</v>
      </c>
      <c r="C30" s="198">
        <v>243432</v>
      </c>
      <c r="D30" s="199" t="s">
        <v>815</v>
      </c>
      <c r="E30" s="200" t="s">
        <v>816</v>
      </c>
      <c r="F30" s="201">
        <v>88000</v>
      </c>
    </row>
    <row r="31" spans="1:6" s="191" customFormat="1">
      <c r="A31" s="197">
        <v>29</v>
      </c>
      <c r="B31" s="197" t="s">
        <v>817</v>
      </c>
      <c r="C31" s="198">
        <v>243432</v>
      </c>
      <c r="D31" s="199" t="s">
        <v>555</v>
      </c>
      <c r="E31" s="200" t="s">
        <v>818</v>
      </c>
      <c r="F31" s="201">
        <v>88000</v>
      </c>
    </row>
    <row r="32" spans="1:6" s="191" customFormat="1">
      <c r="A32" s="197">
        <v>30</v>
      </c>
      <c r="B32" s="197" t="s">
        <v>819</v>
      </c>
      <c r="C32" s="198">
        <v>243433</v>
      </c>
      <c r="D32" s="199" t="s">
        <v>820</v>
      </c>
      <c r="E32" s="200" t="s">
        <v>821</v>
      </c>
      <c r="F32" s="201">
        <v>88000</v>
      </c>
    </row>
    <row r="33" spans="1:6" s="191" customFormat="1">
      <c r="A33" s="197">
        <v>31</v>
      </c>
      <c r="B33" s="197" t="s">
        <v>822</v>
      </c>
      <c r="C33" s="198">
        <v>243432</v>
      </c>
      <c r="D33" s="199" t="s">
        <v>823</v>
      </c>
      <c r="E33" s="200" t="s">
        <v>824</v>
      </c>
      <c r="F33" s="201">
        <v>88000</v>
      </c>
    </row>
    <row r="34" spans="1:6" s="191" customFormat="1">
      <c r="A34" s="197">
        <v>32</v>
      </c>
      <c r="B34" s="197" t="s">
        <v>825</v>
      </c>
      <c r="C34" s="198">
        <v>243434</v>
      </c>
      <c r="D34" s="199" t="s">
        <v>826</v>
      </c>
      <c r="E34" s="200" t="s">
        <v>827</v>
      </c>
      <c r="F34" s="201">
        <v>121000</v>
      </c>
    </row>
    <row r="35" spans="1:6" s="191" customFormat="1">
      <c r="A35" s="197">
        <v>33</v>
      </c>
      <c r="B35" s="197" t="s">
        <v>828</v>
      </c>
      <c r="C35" s="198">
        <v>243432</v>
      </c>
      <c r="D35" s="199" t="s">
        <v>829</v>
      </c>
      <c r="E35" s="200" t="s">
        <v>830</v>
      </c>
      <c r="F35" s="201">
        <v>88000</v>
      </c>
    </row>
    <row r="36" spans="1:6" s="191" customFormat="1">
      <c r="A36" s="197">
        <v>34</v>
      </c>
      <c r="B36" s="197" t="s">
        <v>831</v>
      </c>
      <c r="C36" s="198">
        <v>243432</v>
      </c>
      <c r="D36" s="199" t="s">
        <v>832</v>
      </c>
      <c r="E36" s="200" t="s">
        <v>833</v>
      </c>
      <c r="F36" s="201">
        <v>88000</v>
      </c>
    </row>
    <row r="37" spans="1:6" s="191" customFormat="1">
      <c r="A37" s="197">
        <v>35</v>
      </c>
      <c r="B37" s="197" t="s">
        <v>834</v>
      </c>
      <c r="C37" s="198">
        <v>243438</v>
      </c>
      <c r="D37" s="199" t="s">
        <v>835</v>
      </c>
      <c r="E37" s="203" t="s">
        <v>836</v>
      </c>
      <c r="F37" s="201">
        <v>88000</v>
      </c>
    </row>
    <row r="38" spans="1:6" s="191" customFormat="1">
      <c r="A38" s="197">
        <v>36</v>
      </c>
      <c r="B38" s="197" t="s">
        <v>837</v>
      </c>
      <c r="C38" s="198">
        <v>243433</v>
      </c>
      <c r="D38" s="199" t="s">
        <v>838</v>
      </c>
      <c r="E38" s="200" t="s">
        <v>839</v>
      </c>
      <c r="F38" s="201">
        <v>88000</v>
      </c>
    </row>
    <row r="39" spans="1:6" s="191" customFormat="1">
      <c r="A39" s="197">
        <v>37</v>
      </c>
      <c r="B39" s="197" t="s">
        <v>840</v>
      </c>
      <c r="C39" s="198">
        <v>243434</v>
      </c>
      <c r="D39" s="199" t="s">
        <v>611</v>
      </c>
      <c r="E39" s="200" t="s">
        <v>612</v>
      </c>
      <c r="F39" s="201">
        <v>88000</v>
      </c>
    </row>
    <row r="40" spans="1:6" s="191" customFormat="1">
      <c r="A40" s="197">
        <v>38</v>
      </c>
      <c r="B40" s="197" t="s">
        <v>841</v>
      </c>
      <c r="C40" s="198">
        <v>243433</v>
      </c>
      <c r="D40" s="199" t="s">
        <v>842</v>
      </c>
      <c r="E40" s="200" t="s">
        <v>843</v>
      </c>
      <c r="F40" s="201">
        <v>88000</v>
      </c>
    </row>
    <row r="41" spans="1:6" s="191" customFormat="1">
      <c r="A41" s="197">
        <v>39</v>
      </c>
      <c r="B41" s="197" t="s">
        <v>844</v>
      </c>
      <c r="C41" s="198">
        <v>243434</v>
      </c>
      <c r="D41" s="199" t="s">
        <v>845</v>
      </c>
      <c r="E41" s="200" t="s">
        <v>846</v>
      </c>
      <c r="F41" s="201">
        <v>88000</v>
      </c>
    </row>
    <row r="42" spans="1:6" s="191" customFormat="1">
      <c r="A42" s="197">
        <v>40</v>
      </c>
      <c r="B42" s="197" t="s">
        <v>847</v>
      </c>
      <c r="C42" s="198">
        <v>243433</v>
      </c>
      <c r="D42" s="199" t="s">
        <v>483</v>
      </c>
      <c r="E42" s="200" t="s">
        <v>848</v>
      </c>
      <c r="F42" s="201">
        <v>88000</v>
      </c>
    </row>
    <row r="43" spans="1:6" s="191" customFormat="1">
      <c r="A43" s="197">
        <v>41</v>
      </c>
      <c r="B43" s="197" t="s">
        <v>849</v>
      </c>
      <c r="C43" s="198">
        <v>243433</v>
      </c>
      <c r="D43" s="199" t="s">
        <v>486</v>
      </c>
      <c r="E43" s="200" t="s">
        <v>850</v>
      </c>
      <c r="F43" s="201">
        <v>88000</v>
      </c>
    </row>
    <row r="44" spans="1:6" s="191" customFormat="1">
      <c r="A44" s="197">
        <v>42</v>
      </c>
      <c r="B44" s="197" t="s">
        <v>851</v>
      </c>
      <c r="C44" s="198">
        <v>243437</v>
      </c>
      <c r="D44" s="199" t="s">
        <v>852</v>
      </c>
      <c r="E44" s="200" t="s">
        <v>853</v>
      </c>
      <c r="F44" s="201">
        <v>88000</v>
      </c>
    </row>
    <row r="45" spans="1:6" s="191" customFormat="1">
      <c r="A45" s="197">
        <v>43</v>
      </c>
      <c r="B45" s="197" t="s">
        <v>854</v>
      </c>
      <c r="C45" s="198">
        <v>243432</v>
      </c>
      <c r="D45" s="199" t="s">
        <v>712</v>
      </c>
      <c r="E45" s="200" t="s">
        <v>855</v>
      </c>
      <c r="F45" s="201">
        <v>88000</v>
      </c>
    </row>
    <row r="46" spans="1:6" s="191" customFormat="1">
      <c r="A46" s="197">
        <v>44</v>
      </c>
      <c r="B46" s="197" t="s">
        <v>856</v>
      </c>
      <c r="C46" s="198">
        <v>243434</v>
      </c>
      <c r="D46" s="199" t="s">
        <v>857</v>
      </c>
      <c r="E46" s="200" t="s">
        <v>858</v>
      </c>
      <c r="F46" s="201">
        <v>88000</v>
      </c>
    </row>
    <row r="47" spans="1:6" s="191" customFormat="1">
      <c r="A47" s="197">
        <v>45</v>
      </c>
      <c r="B47" s="197" t="s">
        <v>859</v>
      </c>
      <c r="C47" s="198">
        <v>243432</v>
      </c>
      <c r="D47" s="199" t="s">
        <v>860</v>
      </c>
      <c r="E47" s="200" t="s">
        <v>861</v>
      </c>
      <c r="F47" s="201">
        <v>88000</v>
      </c>
    </row>
    <row r="48" spans="1:6" s="191" customFormat="1">
      <c r="A48" s="197">
        <v>46</v>
      </c>
      <c r="B48" s="197" t="s">
        <v>862</v>
      </c>
      <c r="C48" s="198">
        <v>243432</v>
      </c>
      <c r="D48" s="199" t="s">
        <v>863</v>
      </c>
      <c r="E48" s="200" t="s">
        <v>864</v>
      </c>
      <c r="F48" s="201">
        <v>88000</v>
      </c>
    </row>
    <row r="49" spans="1:6" s="191" customFormat="1">
      <c r="A49" s="197">
        <v>47</v>
      </c>
      <c r="B49" s="197" t="s">
        <v>865</v>
      </c>
      <c r="C49" s="198">
        <v>243433</v>
      </c>
      <c r="D49" s="199" t="s">
        <v>866</v>
      </c>
      <c r="E49" s="200" t="s">
        <v>867</v>
      </c>
      <c r="F49" s="201">
        <v>88000</v>
      </c>
    </row>
    <row r="50" spans="1:6" s="191" customFormat="1">
      <c r="A50" s="197">
        <v>48</v>
      </c>
      <c r="B50" s="197" t="s">
        <v>868</v>
      </c>
      <c r="C50" s="198">
        <v>243432</v>
      </c>
      <c r="D50" s="199" t="s">
        <v>869</v>
      </c>
      <c r="E50" s="200" t="s">
        <v>870</v>
      </c>
      <c r="F50" s="201">
        <v>88000</v>
      </c>
    </row>
    <row r="51" spans="1:6" s="191" customFormat="1">
      <c r="A51" s="197">
        <v>49</v>
      </c>
      <c r="B51" s="197" t="s">
        <v>871</v>
      </c>
      <c r="C51" s="198">
        <v>243438</v>
      </c>
      <c r="D51" s="199" t="s">
        <v>872</v>
      </c>
      <c r="E51" s="200" t="s">
        <v>873</v>
      </c>
      <c r="F51" s="201">
        <v>88000</v>
      </c>
    </row>
    <row r="52" spans="1:6" s="191" customFormat="1">
      <c r="A52" s="197">
        <v>50</v>
      </c>
      <c r="B52" s="197" t="s">
        <v>874</v>
      </c>
      <c r="C52" s="198">
        <v>243432</v>
      </c>
      <c r="D52" s="199" t="s">
        <v>522</v>
      </c>
      <c r="E52" s="203" t="s">
        <v>875</v>
      </c>
      <c r="F52" s="201">
        <v>88000</v>
      </c>
    </row>
    <row r="53" spans="1:6" s="191" customFormat="1">
      <c r="A53" s="197">
        <v>51</v>
      </c>
      <c r="B53" s="197" t="s">
        <v>876</v>
      </c>
      <c r="C53" s="198">
        <v>243432</v>
      </c>
      <c r="D53" s="199" t="s">
        <v>525</v>
      </c>
      <c r="E53" s="203" t="s">
        <v>877</v>
      </c>
      <c r="F53" s="201">
        <v>88000</v>
      </c>
    </row>
    <row r="54" spans="1:6" s="191" customFormat="1">
      <c r="A54" s="197">
        <v>52</v>
      </c>
      <c r="B54" s="197" t="s">
        <v>878</v>
      </c>
      <c r="C54" s="198">
        <v>243432</v>
      </c>
      <c r="D54" s="199" t="s">
        <v>739</v>
      </c>
      <c r="E54" s="200" t="s">
        <v>879</v>
      </c>
      <c r="F54" s="201">
        <v>121000</v>
      </c>
    </row>
    <row r="55" spans="1:6" s="191" customFormat="1">
      <c r="A55" s="197">
        <v>53</v>
      </c>
      <c r="B55" s="197" t="s">
        <v>880</v>
      </c>
      <c r="C55" s="198">
        <v>243434</v>
      </c>
      <c r="D55" s="199" t="s">
        <v>881</v>
      </c>
      <c r="E55" s="200" t="s">
        <v>882</v>
      </c>
      <c r="F55" s="201">
        <v>88000</v>
      </c>
    </row>
    <row r="56" spans="1:6" s="191" customFormat="1">
      <c r="A56" s="197">
        <v>54</v>
      </c>
      <c r="B56" s="197" t="s">
        <v>883</v>
      </c>
      <c r="C56" s="198">
        <v>243433</v>
      </c>
      <c r="D56" s="199" t="s">
        <v>884</v>
      </c>
      <c r="E56" s="200" t="s">
        <v>885</v>
      </c>
      <c r="F56" s="201">
        <v>121000</v>
      </c>
    </row>
    <row r="57" spans="1:6" s="191" customFormat="1">
      <c r="A57" s="197">
        <v>55</v>
      </c>
      <c r="B57" s="197" t="s">
        <v>886</v>
      </c>
      <c r="C57" s="198">
        <v>243433</v>
      </c>
      <c r="D57" s="199" t="s">
        <v>572</v>
      </c>
      <c r="E57" s="200" t="s">
        <v>573</v>
      </c>
      <c r="F57" s="201">
        <v>88000</v>
      </c>
    </row>
    <row r="58" spans="1:6" s="191" customFormat="1">
      <c r="A58" s="197">
        <v>56</v>
      </c>
      <c r="B58" s="197" t="s">
        <v>887</v>
      </c>
      <c r="C58" s="198">
        <v>243433</v>
      </c>
      <c r="D58" s="199" t="s">
        <v>888</v>
      </c>
      <c r="E58" s="200" t="s">
        <v>570</v>
      </c>
      <c r="F58" s="201">
        <v>88000</v>
      </c>
    </row>
    <row r="59" spans="1:6" s="191" customFormat="1">
      <c r="A59" s="197">
        <v>57</v>
      </c>
      <c r="B59" s="197" t="s">
        <v>889</v>
      </c>
      <c r="C59" s="198">
        <v>243433</v>
      </c>
      <c r="D59" s="199" t="s">
        <v>890</v>
      </c>
      <c r="E59" s="200" t="s">
        <v>891</v>
      </c>
      <c r="F59" s="201">
        <v>88000</v>
      </c>
    </row>
    <row r="60" spans="1:6" s="191" customFormat="1">
      <c r="A60" s="197">
        <v>58</v>
      </c>
      <c r="B60" s="197" t="s">
        <v>892</v>
      </c>
      <c r="C60" s="198">
        <v>243434</v>
      </c>
      <c r="D60" s="199" t="s">
        <v>893</v>
      </c>
      <c r="E60" s="200" t="s">
        <v>894</v>
      </c>
      <c r="F60" s="201">
        <v>88000</v>
      </c>
    </row>
    <row r="61" spans="1:6" s="191" customFormat="1">
      <c r="A61" s="197">
        <v>59</v>
      </c>
      <c r="B61" s="197" t="s">
        <v>895</v>
      </c>
      <c r="C61" s="198">
        <v>243433</v>
      </c>
      <c r="D61" s="199" t="s">
        <v>474</v>
      </c>
      <c r="E61" s="200" t="s">
        <v>896</v>
      </c>
      <c r="F61" s="201">
        <v>88000</v>
      </c>
    </row>
    <row r="62" spans="1:6" s="191" customFormat="1">
      <c r="A62" s="197">
        <v>60</v>
      </c>
      <c r="B62" s="197" t="s">
        <v>897</v>
      </c>
      <c r="C62" s="198">
        <v>243434</v>
      </c>
      <c r="D62" s="199" t="s">
        <v>898</v>
      </c>
      <c r="E62" s="200" t="s">
        <v>899</v>
      </c>
      <c r="F62" s="201">
        <v>88000</v>
      </c>
    </row>
    <row r="63" spans="1:6" s="191" customFormat="1">
      <c r="A63" s="197">
        <v>61</v>
      </c>
      <c r="B63" s="197" t="s">
        <v>900</v>
      </c>
      <c r="C63" s="198">
        <v>243437</v>
      </c>
      <c r="D63" s="199" t="s">
        <v>748</v>
      </c>
      <c r="E63" s="200" t="s">
        <v>901</v>
      </c>
      <c r="F63" s="201">
        <v>115500</v>
      </c>
    </row>
    <row r="64" spans="1:6" s="191" customFormat="1">
      <c r="A64" s="197">
        <v>62</v>
      </c>
      <c r="B64" s="197" t="s">
        <v>902</v>
      </c>
      <c r="C64" s="198">
        <v>243437</v>
      </c>
      <c r="D64" s="199" t="s">
        <v>903</v>
      </c>
      <c r="E64" s="200" t="s">
        <v>904</v>
      </c>
      <c r="F64" s="201">
        <v>121000</v>
      </c>
    </row>
    <row r="65" spans="1:6" s="191" customFormat="1">
      <c r="A65" s="197">
        <v>63</v>
      </c>
      <c r="B65" s="197" t="s">
        <v>905</v>
      </c>
      <c r="C65" s="198">
        <v>243437</v>
      </c>
      <c r="D65" s="199" t="s">
        <v>730</v>
      </c>
      <c r="E65" s="200" t="s">
        <v>906</v>
      </c>
      <c r="F65" s="201">
        <v>121000</v>
      </c>
    </row>
    <row r="66" spans="1:6" s="191" customFormat="1">
      <c r="A66" s="197">
        <v>64</v>
      </c>
      <c r="B66" s="197" t="s">
        <v>907</v>
      </c>
      <c r="C66" s="198">
        <v>243437</v>
      </c>
      <c r="D66" s="199" t="s">
        <v>715</v>
      </c>
      <c r="E66" s="200" t="s">
        <v>908</v>
      </c>
      <c r="F66" s="201">
        <v>115500</v>
      </c>
    </row>
    <row r="67" spans="1:6" s="191" customFormat="1">
      <c r="A67" s="197">
        <v>65</v>
      </c>
      <c r="B67" s="197" t="s">
        <v>909</v>
      </c>
      <c r="C67" s="198">
        <v>243437</v>
      </c>
      <c r="D67" s="199" t="s">
        <v>727</v>
      </c>
      <c r="E67" s="200" t="s">
        <v>910</v>
      </c>
      <c r="F67" s="201">
        <v>121000</v>
      </c>
    </row>
    <row r="68" spans="1:6" s="191" customFormat="1">
      <c r="A68" s="197">
        <v>66</v>
      </c>
      <c r="B68" s="197" t="s">
        <v>911</v>
      </c>
      <c r="C68" s="198">
        <v>243437</v>
      </c>
      <c r="D68" s="199" t="s">
        <v>745</v>
      </c>
      <c r="E68" s="200" t="s">
        <v>912</v>
      </c>
      <c r="F68" s="201">
        <v>121000</v>
      </c>
    </row>
    <row r="69" spans="1:6" s="191" customFormat="1">
      <c r="A69" s="197">
        <v>67</v>
      </c>
      <c r="B69" s="197" t="s">
        <v>913</v>
      </c>
      <c r="C69" s="198">
        <v>243437</v>
      </c>
      <c r="D69" s="199" t="s">
        <v>914</v>
      </c>
      <c r="E69" s="200" t="s">
        <v>915</v>
      </c>
      <c r="F69" s="201">
        <v>121000</v>
      </c>
    </row>
    <row r="70" spans="1:6" s="191" customFormat="1">
      <c r="A70" s="197">
        <v>68</v>
      </c>
      <c r="B70" s="197" t="s">
        <v>916</v>
      </c>
      <c r="C70" s="198">
        <v>243437</v>
      </c>
      <c r="D70" s="199" t="s">
        <v>718</v>
      </c>
      <c r="E70" s="200" t="s">
        <v>917</v>
      </c>
      <c r="F70" s="201">
        <v>121000</v>
      </c>
    </row>
    <row r="71" spans="1:6" s="191" customFormat="1">
      <c r="A71" s="197">
        <v>69</v>
      </c>
      <c r="B71" s="197" t="s">
        <v>918</v>
      </c>
      <c r="C71" s="198">
        <v>243437</v>
      </c>
      <c r="D71" s="199" t="s">
        <v>742</v>
      </c>
      <c r="E71" s="200" t="s">
        <v>919</v>
      </c>
      <c r="F71" s="201">
        <v>121000</v>
      </c>
    </row>
    <row r="72" spans="1:6" s="191" customFormat="1">
      <c r="A72" s="197">
        <v>70</v>
      </c>
      <c r="B72" s="197" t="s">
        <v>920</v>
      </c>
      <c r="C72" s="198">
        <v>243434</v>
      </c>
      <c r="D72" s="199" t="s">
        <v>921</v>
      </c>
      <c r="E72" s="202" t="s">
        <v>922</v>
      </c>
      <c r="F72" s="201">
        <v>88000</v>
      </c>
    </row>
    <row r="73" spans="1:6" s="191" customFormat="1">
      <c r="A73" s="197">
        <v>71</v>
      </c>
      <c r="B73" s="197" t="s">
        <v>923</v>
      </c>
      <c r="C73" s="198">
        <v>243433</v>
      </c>
      <c r="D73" s="199" t="s">
        <v>924</v>
      </c>
      <c r="E73" s="200" t="s">
        <v>925</v>
      </c>
      <c r="F73" s="201">
        <v>88000</v>
      </c>
    </row>
    <row r="74" spans="1:6" s="191" customFormat="1">
      <c r="A74" s="197">
        <v>72</v>
      </c>
      <c r="B74" s="197" t="s">
        <v>926</v>
      </c>
      <c r="C74" s="198">
        <v>243432</v>
      </c>
      <c r="D74" s="199" t="s">
        <v>471</v>
      </c>
      <c r="E74" s="200" t="s">
        <v>927</v>
      </c>
      <c r="F74" s="201">
        <v>88000</v>
      </c>
    </row>
    <row r="75" spans="1:6" s="191" customFormat="1">
      <c r="A75" s="197">
        <v>73</v>
      </c>
      <c r="B75" s="197" t="s">
        <v>928</v>
      </c>
      <c r="C75" s="198">
        <v>243432</v>
      </c>
      <c r="D75" s="199" t="s">
        <v>697</v>
      </c>
      <c r="E75" s="200" t="s">
        <v>698</v>
      </c>
      <c r="F75" s="201">
        <v>88000</v>
      </c>
    </row>
    <row r="76" spans="1:6" s="191" customFormat="1">
      <c r="A76" s="197">
        <v>74</v>
      </c>
      <c r="B76" s="197" t="s">
        <v>929</v>
      </c>
      <c r="C76" s="198">
        <v>243432</v>
      </c>
      <c r="D76" s="199" t="s">
        <v>694</v>
      </c>
      <c r="E76" s="200" t="s">
        <v>930</v>
      </c>
      <c r="F76" s="201">
        <v>88000</v>
      </c>
    </row>
    <row r="77" spans="1:6" s="191" customFormat="1">
      <c r="A77" s="197">
        <v>75</v>
      </c>
      <c r="B77" s="197" t="s">
        <v>931</v>
      </c>
      <c r="C77" s="198">
        <v>243432</v>
      </c>
      <c r="D77" s="199" t="s">
        <v>932</v>
      </c>
      <c r="E77" s="200" t="s">
        <v>933</v>
      </c>
      <c r="F77" s="201">
        <v>88000</v>
      </c>
    </row>
    <row r="78" spans="1:6" s="191" customFormat="1">
      <c r="A78" s="197">
        <v>76</v>
      </c>
      <c r="B78" s="197" t="s">
        <v>934</v>
      </c>
      <c r="C78" s="198">
        <v>243432</v>
      </c>
      <c r="D78" s="199" t="s">
        <v>935</v>
      </c>
      <c r="E78" s="200" t="s">
        <v>936</v>
      </c>
      <c r="F78" s="201">
        <v>121000</v>
      </c>
    </row>
    <row r="79" spans="1:6" s="191" customFormat="1">
      <c r="A79" s="197">
        <v>77</v>
      </c>
      <c r="B79" s="197" t="s">
        <v>937</v>
      </c>
      <c r="C79" s="198">
        <v>243434</v>
      </c>
      <c r="D79" s="199" t="s">
        <v>938</v>
      </c>
      <c r="E79" s="200" t="s">
        <v>939</v>
      </c>
      <c r="F79" s="201">
        <v>121000</v>
      </c>
    </row>
    <row r="80" spans="1:6" s="191" customFormat="1">
      <c r="A80" s="197">
        <v>78</v>
      </c>
      <c r="B80" s="197" t="s">
        <v>940</v>
      </c>
      <c r="C80" s="198">
        <v>243439</v>
      </c>
      <c r="D80" s="199" t="s">
        <v>941</v>
      </c>
      <c r="E80" s="200" t="s">
        <v>942</v>
      </c>
      <c r="F80" s="201">
        <v>88000</v>
      </c>
    </row>
    <row r="81" spans="1:6" s="191" customFormat="1">
      <c r="A81" s="197">
        <v>79</v>
      </c>
      <c r="B81" s="197" t="s">
        <v>943</v>
      </c>
      <c r="C81" s="198">
        <v>243432</v>
      </c>
      <c r="D81" s="199" t="s">
        <v>513</v>
      </c>
      <c r="E81" s="200" t="s">
        <v>944</v>
      </c>
      <c r="F81" s="201">
        <v>88000</v>
      </c>
    </row>
    <row r="82" spans="1:6" s="191" customFormat="1">
      <c r="A82" s="197">
        <v>80</v>
      </c>
      <c r="B82" s="197" t="s">
        <v>945</v>
      </c>
      <c r="C82" s="198">
        <v>243432</v>
      </c>
      <c r="D82" s="199" t="s">
        <v>635</v>
      </c>
      <c r="E82" s="200" t="s">
        <v>636</v>
      </c>
      <c r="F82" s="201">
        <v>88000</v>
      </c>
    </row>
    <row r="83" spans="1:6" s="191" customFormat="1">
      <c r="A83" s="197">
        <v>81</v>
      </c>
      <c r="B83" s="197" t="s">
        <v>946</v>
      </c>
      <c r="C83" s="198">
        <v>243432</v>
      </c>
      <c r="D83" s="199" t="s">
        <v>947</v>
      </c>
      <c r="E83" s="200" t="s">
        <v>948</v>
      </c>
      <c r="F83" s="201">
        <v>88000</v>
      </c>
    </row>
    <row r="84" spans="1:6" s="191" customFormat="1">
      <c r="A84" s="197">
        <v>82</v>
      </c>
      <c r="B84" s="197" t="s">
        <v>949</v>
      </c>
      <c r="C84" s="198">
        <v>243432</v>
      </c>
      <c r="D84" s="199" t="s">
        <v>590</v>
      </c>
      <c r="E84" s="200" t="s">
        <v>591</v>
      </c>
      <c r="F84" s="201">
        <v>88000</v>
      </c>
    </row>
    <row r="85" spans="1:6" s="191" customFormat="1">
      <c r="A85" s="197">
        <v>83</v>
      </c>
      <c r="B85" s="197" t="s">
        <v>950</v>
      </c>
      <c r="C85" s="198">
        <v>243432</v>
      </c>
      <c r="D85" s="199" t="s">
        <v>951</v>
      </c>
      <c r="E85" s="200" t="s">
        <v>952</v>
      </c>
      <c r="F85" s="201">
        <v>88000</v>
      </c>
    </row>
    <row r="86" spans="1:6" s="191" customFormat="1">
      <c r="A86" s="197">
        <v>84</v>
      </c>
      <c r="B86" s="197" t="s">
        <v>953</v>
      </c>
      <c r="C86" s="198">
        <v>243433</v>
      </c>
      <c r="D86" s="199" t="s">
        <v>629</v>
      </c>
      <c r="E86" s="200" t="s">
        <v>630</v>
      </c>
      <c r="F86" s="201">
        <v>88000</v>
      </c>
    </row>
    <row r="87" spans="1:6" s="191" customFormat="1">
      <c r="A87" s="197">
        <v>85</v>
      </c>
      <c r="B87" s="197" t="s">
        <v>954</v>
      </c>
      <c r="C87" s="198">
        <v>243432</v>
      </c>
      <c r="D87" s="199" t="s">
        <v>955</v>
      </c>
      <c r="E87" s="200" t="s">
        <v>956</v>
      </c>
      <c r="F87" s="201">
        <v>88000</v>
      </c>
    </row>
    <row r="88" spans="1:6" s="191" customFormat="1">
      <c r="A88" s="197">
        <v>86</v>
      </c>
      <c r="B88" s="197" t="s">
        <v>957</v>
      </c>
      <c r="C88" s="198">
        <v>243432</v>
      </c>
      <c r="D88" s="199" t="s">
        <v>477</v>
      </c>
      <c r="E88" s="200" t="s">
        <v>478</v>
      </c>
      <c r="F88" s="201">
        <v>88000</v>
      </c>
    </row>
    <row r="89" spans="1:6" s="191" customFormat="1">
      <c r="A89" s="197">
        <v>87</v>
      </c>
      <c r="B89" s="197" t="s">
        <v>958</v>
      </c>
      <c r="C89" s="198">
        <v>243432</v>
      </c>
      <c r="D89" s="199" t="s">
        <v>480</v>
      </c>
      <c r="E89" s="200" t="s">
        <v>481</v>
      </c>
      <c r="F89" s="201">
        <v>88000</v>
      </c>
    </row>
    <row r="90" spans="1:6" s="191" customFormat="1">
      <c r="A90" s="197">
        <v>88</v>
      </c>
      <c r="B90" s="197" t="s">
        <v>959</v>
      </c>
      <c r="C90" s="198">
        <v>243433</v>
      </c>
      <c r="D90" s="199" t="s">
        <v>534</v>
      </c>
      <c r="E90" s="200" t="s">
        <v>535</v>
      </c>
      <c r="F90" s="201">
        <v>88000</v>
      </c>
    </row>
    <row r="91" spans="1:6" s="191" customFormat="1">
      <c r="A91" s="197">
        <v>89</v>
      </c>
      <c r="B91" s="197" t="s">
        <v>960</v>
      </c>
      <c r="C91" s="198">
        <v>243437</v>
      </c>
      <c r="D91" s="199" t="s">
        <v>507</v>
      </c>
      <c r="E91" s="200" t="s">
        <v>508</v>
      </c>
      <c r="F91" s="201">
        <v>88000</v>
      </c>
    </row>
    <row r="92" spans="1:6" s="191" customFormat="1">
      <c r="A92" s="197">
        <v>90</v>
      </c>
      <c r="B92" s="197" t="s">
        <v>961</v>
      </c>
      <c r="C92" s="198">
        <v>243434</v>
      </c>
      <c r="D92" s="199" t="s">
        <v>962</v>
      </c>
      <c r="E92" s="200" t="s">
        <v>963</v>
      </c>
      <c r="F92" s="201">
        <v>88000</v>
      </c>
    </row>
    <row r="93" spans="1:6" s="191" customFormat="1">
      <c r="A93" s="197">
        <v>91</v>
      </c>
      <c r="B93" s="197" t="s">
        <v>964</v>
      </c>
      <c r="C93" s="198">
        <v>243432</v>
      </c>
      <c r="D93" s="199" t="s">
        <v>516</v>
      </c>
      <c r="E93" s="200" t="s">
        <v>965</v>
      </c>
      <c r="F93" s="201">
        <v>88000</v>
      </c>
    </row>
    <row r="94" spans="1:6" s="191" customFormat="1">
      <c r="A94" s="197">
        <v>92</v>
      </c>
      <c r="B94" s="197" t="s">
        <v>966</v>
      </c>
      <c r="C94" s="198">
        <v>243434</v>
      </c>
      <c r="D94" s="199" t="s">
        <v>967</v>
      </c>
      <c r="E94" s="200" t="s">
        <v>968</v>
      </c>
      <c r="F94" s="201">
        <v>115500</v>
      </c>
    </row>
    <row r="95" spans="1:6" s="191" customFormat="1">
      <c r="A95" s="197">
        <v>93</v>
      </c>
      <c r="B95" s="197" t="s">
        <v>969</v>
      </c>
      <c r="C95" s="198">
        <v>243432</v>
      </c>
      <c r="D95" s="199" t="s">
        <v>970</v>
      </c>
      <c r="E95" s="200" t="s">
        <v>971</v>
      </c>
      <c r="F95" s="201">
        <v>88000</v>
      </c>
    </row>
    <row r="96" spans="1:6" s="191" customFormat="1">
      <c r="A96" s="197">
        <v>94</v>
      </c>
      <c r="B96" s="197" t="s">
        <v>972</v>
      </c>
      <c r="C96" s="198">
        <v>243434</v>
      </c>
      <c r="D96" s="199" t="s">
        <v>973</v>
      </c>
      <c r="E96" s="200" t="s">
        <v>974</v>
      </c>
      <c r="F96" s="201">
        <v>88000</v>
      </c>
    </row>
    <row r="97" spans="1:6" s="191" customFormat="1">
      <c r="A97" s="197">
        <v>95</v>
      </c>
      <c r="B97" s="197" t="s">
        <v>975</v>
      </c>
      <c r="C97" s="198">
        <v>243434</v>
      </c>
      <c r="D97" s="199" t="s">
        <v>976</v>
      </c>
      <c r="E97" s="200" t="s">
        <v>977</v>
      </c>
      <c r="F97" s="201">
        <v>88000</v>
      </c>
    </row>
    <row r="98" spans="1:6" s="191" customFormat="1">
      <c r="A98" s="197">
        <v>96</v>
      </c>
      <c r="B98" s="197" t="s">
        <v>978</v>
      </c>
      <c r="C98" s="198">
        <v>243434</v>
      </c>
      <c r="D98" s="199" t="s">
        <v>584</v>
      </c>
      <c r="E98" s="200" t="s">
        <v>979</v>
      </c>
      <c r="F98" s="201">
        <v>88000</v>
      </c>
    </row>
    <row r="99" spans="1:6" s="191" customFormat="1">
      <c r="A99" s="197">
        <v>97</v>
      </c>
      <c r="B99" s="197" t="s">
        <v>980</v>
      </c>
      <c r="C99" s="198">
        <v>243432</v>
      </c>
      <c r="D99" s="199" t="s">
        <v>981</v>
      </c>
      <c r="E99" s="204" t="s">
        <v>982</v>
      </c>
      <c r="F99" s="201">
        <v>88000</v>
      </c>
    </row>
    <row r="100" spans="1:6" s="191" customFormat="1">
      <c r="A100" s="197">
        <v>98</v>
      </c>
      <c r="B100" s="197" t="s">
        <v>983</v>
      </c>
      <c r="C100" s="198">
        <v>243432</v>
      </c>
      <c r="D100" s="199" t="s">
        <v>984</v>
      </c>
      <c r="E100" s="200" t="s">
        <v>985</v>
      </c>
      <c r="F100" s="201">
        <v>88000</v>
      </c>
    </row>
    <row r="101" spans="1:6" s="191" customFormat="1">
      <c r="A101" s="197">
        <v>99</v>
      </c>
      <c r="B101" s="197" t="s">
        <v>986</v>
      </c>
      <c r="C101" s="198">
        <v>243433</v>
      </c>
      <c r="D101" s="199" t="s">
        <v>987</v>
      </c>
      <c r="E101" s="200" t="s">
        <v>988</v>
      </c>
      <c r="F101" s="201">
        <v>88000</v>
      </c>
    </row>
    <row r="102" spans="1:6" s="191" customFormat="1">
      <c r="A102" s="197">
        <v>100</v>
      </c>
      <c r="B102" s="197" t="s">
        <v>989</v>
      </c>
      <c r="C102" s="198">
        <v>243433</v>
      </c>
      <c r="D102" s="199" t="s">
        <v>990</v>
      </c>
      <c r="E102" s="200" t="s">
        <v>991</v>
      </c>
      <c r="F102" s="201">
        <v>121000</v>
      </c>
    </row>
    <row r="103" spans="1:6" s="192" customFormat="1" ht="23.25">
      <c r="A103" s="205"/>
      <c r="B103" s="206"/>
      <c r="C103" s="206"/>
      <c r="D103" s="206"/>
      <c r="E103" s="207" t="s">
        <v>756</v>
      </c>
      <c r="F103" s="208">
        <f>SUM(F3:F102)</f>
        <v>9333500</v>
      </c>
    </row>
    <row r="104" spans="1:6" s="193" customFormat="1">
      <c r="E104" s="194"/>
      <c r="F104" s="195"/>
    </row>
    <row r="105" spans="1:6" s="193" customFormat="1">
      <c r="A105" s="196"/>
      <c r="E105" s="189"/>
      <c r="F105" s="189"/>
    </row>
    <row r="106" spans="1:6" s="193" customFormat="1">
      <c r="E106" s="189"/>
      <c r="F106" s="189"/>
    </row>
    <row r="107" spans="1:6" s="193" customFormat="1">
      <c r="E107" s="189"/>
      <c r="F107" s="189"/>
    </row>
    <row r="108" spans="1:6" s="193" customFormat="1">
      <c r="E108" s="189"/>
      <c r="F108" s="189"/>
    </row>
    <row r="109" spans="1:6" s="193" customFormat="1">
      <c r="E109" s="189"/>
      <c r="F109" s="189"/>
    </row>
    <row r="110" spans="1:6" s="193" customFormat="1">
      <c r="E110" s="189"/>
      <c r="F110" s="189"/>
    </row>
  </sheetData>
  <mergeCells count="1">
    <mergeCell ref="A1:F1"/>
  </mergeCells>
  <conditionalFormatting sqref="D30">
    <cfRule type="duplicateValues" dxfId="13" priority="7"/>
    <cfRule type="duplicateValues" dxfId="12" priority="8"/>
  </conditionalFormatting>
  <conditionalFormatting sqref="D37">
    <cfRule type="duplicateValues" dxfId="11" priority="5"/>
    <cfRule type="duplicateValues" dxfId="10" priority="6"/>
  </conditionalFormatting>
  <conditionalFormatting sqref="D92">
    <cfRule type="duplicateValues" dxfId="9" priority="1"/>
    <cfRule type="duplicateValues" dxfId="8" priority="2"/>
  </conditionalFormatting>
  <conditionalFormatting sqref="D100">
    <cfRule type="duplicateValues" dxfId="7" priority="3"/>
    <cfRule type="duplicateValues" dxfId="6" priority="4"/>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2"/>
  <sheetViews>
    <sheetView workbookViewId="0">
      <selection sqref="A1:G1"/>
    </sheetView>
  </sheetViews>
  <sheetFormatPr defaultRowHeight="15"/>
  <cols>
    <col min="1" max="1" width="6.28515625" customWidth="1"/>
    <col min="2" max="4" width="11.7109375" customWidth="1"/>
    <col min="5" max="5" width="21.5703125" customWidth="1"/>
    <col min="6" max="6" width="38.28515625" customWidth="1"/>
    <col min="7" max="7" width="23.28515625" customWidth="1"/>
  </cols>
  <sheetData>
    <row r="1" spans="1:7" ht="21">
      <c r="A1" s="220" t="s">
        <v>455</v>
      </c>
      <c r="B1" s="220"/>
      <c r="C1" s="220"/>
      <c r="D1" s="220"/>
      <c r="E1" s="220"/>
      <c r="F1" s="220"/>
      <c r="G1" s="220"/>
    </row>
    <row r="2" spans="1:7" ht="37.5" customHeight="1">
      <c r="A2" s="209" t="s">
        <v>456</v>
      </c>
      <c r="B2" s="209" t="s">
        <v>457</v>
      </c>
      <c r="C2" s="210" t="s">
        <v>458</v>
      </c>
      <c r="D2" s="211" t="s">
        <v>459</v>
      </c>
      <c r="E2" s="211" t="s">
        <v>10</v>
      </c>
      <c r="F2" s="217" t="s">
        <v>992</v>
      </c>
      <c r="G2" s="212" t="s">
        <v>460</v>
      </c>
    </row>
    <row r="3" spans="1:7" ht="21">
      <c r="A3" s="175">
        <v>1</v>
      </c>
      <c r="B3" s="176" t="s">
        <v>461</v>
      </c>
      <c r="C3" s="177">
        <v>24175</v>
      </c>
      <c r="D3" s="177">
        <v>24225</v>
      </c>
      <c r="E3" s="178" t="s">
        <v>462</v>
      </c>
      <c r="F3" s="179" t="s">
        <v>463</v>
      </c>
      <c r="G3" s="180">
        <v>3874186</v>
      </c>
    </row>
    <row r="4" spans="1:7" ht="21">
      <c r="A4" s="175">
        <v>2</v>
      </c>
      <c r="B4" s="176" t="s">
        <v>464</v>
      </c>
      <c r="C4" s="177">
        <v>24169</v>
      </c>
      <c r="D4" s="177">
        <v>24264</v>
      </c>
      <c r="E4" s="178" t="s">
        <v>465</v>
      </c>
      <c r="F4" s="179" t="s">
        <v>466</v>
      </c>
      <c r="G4" s="180">
        <v>3874186</v>
      </c>
    </row>
    <row r="5" spans="1:7" ht="21">
      <c r="A5" s="175">
        <v>3</v>
      </c>
      <c r="B5" s="176" t="s">
        <v>467</v>
      </c>
      <c r="C5" s="177">
        <v>24175</v>
      </c>
      <c r="D5" s="177">
        <v>24230</v>
      </c>
      <c r="E5" s="178" t="s">
        <v>468</v>
      </c>
      <c r="F5" s="179" t="s">
        <v>469</v>
      </c>
      <c r="G5" s="180">
        <v>3874186</v>
      </c>
    </row>
    <row r="6" spans="1:7" ht="21" customHeight="1">
      <c r="A6" s="175">
        <v>4</v>
      </c>
      <c r="B6" s="176" t="s">
        <v>470</v>
      </c>
      <c r="C6" s="177">
        <v>24173</v>
      </c>
      <c r="D6" s="177">
        <v>24224</v>
      </c>
      <c r="E6" s="178" t="s">
        <v>471</v>
      </c>
      <c r="F6" s="179" t="s">
        <v>472</v>
      </c>
      <c r="G6" s="180">
        <v>3874186</v>
      </c>
    </row>
    <row r="7" spans="1:7" ht="21">
      <c r="A7" s="175">
        <v>5</v>
      </c>
      <c r="B7" s="176" t="s">
        <v>473</v>
      </c>
      <c r="C7" s="177">
        <v>24175</v>
      </c>
      <c r="D7" s="177">
        <v>24257</v>
      </c>
      <c r="E7" s="178" t="s">
        <v>474</v>
      </c>
      <c r="F7" s="179" t="s">
        <v>475</v>
      </c>
      <c r="G7" s="180">
        <v>3874186</v>
      </c>
    </row>
    <row r="8" spans="1:7" ht="21">
      <c r="A8" s="175">
        <v>6</v>
      </c>
      <c r="B8" s="176" t="s">
        <v>476</v>
      </c>
      <c r="C8" s="177">
        <v>24175</v>
      </c>
      <c r="D8" s="177">
        <v>24235</v>
      </c>
      <c r="E8" s="178" t="s">
        <v>477</v>
      </c>
      <c r="F8" s="179" t="s">
        <v>478</v>
      </c>
      <c r="G8" s="180">
        <v>3874186</v>
      </c>
    </row>
    <row r="9" spans="1:7" ht="21">
      <c r="A9" s="175">
        <v>7</v>
      </c>
      <c r="B9" s="176" t="s">
        <v>479</v>
      </c>
      <c r="C9" s="177">
        <v>24168</v>
      </c>
      <c r="D9" s="177">
        <v>24235</v>
      </c>
      <c r="E9" s="178" t="s">
        <v>480</v>
      </c>
      <c r="F9" s="179" t="s">
        <v>481</v>
      </c>
      <c r="G9" s="180">
        <v>3874186</v>
      </c>
    </row>
    <row r="10" spans="1:7" ht="21">
      <c r="A10" s="175">
        <v>8</v>
      </c>
      <c r="B10" s="176" t="s">
        <v>482</v>
      </c>
      <c r="C10" s="177">
        <v>24175</v>
      </c>
      <c r="D10" s="181" t="s">
        <v>146</v>
      </c>
      <c r="E10" s="178" t="s">
        <v>483</v>
      </c>
      <c r="F10" s="179" t="s">
        <v>484</v>
      </c>
      <c r="G10" s="180">
        <v>4172201</v>
      </c>
    </row>
    <row r="11" spans="1:7" ht="21">
      <c r="A11" s="175">
        <v>9</v>
      </c>
      <c r="B11" s="176" t="s">
        <v>485</v>
      </c>
      <c r="C11" s="177">
        <v>24175</v>
      </c>
      <c r="D11" s="181" t="s">
        <v>146</v>
      </c>
      <c r="E11" s="178" t="s">
        <v>486</v>
      </c>
      <c r="F11" s="179" t="s">
        <v>487</v>
      </c>
      <c r="G11" s="180">
        <v>4172201</v>
      </c>
    </row>
    <row r="12" spans="1:7" ht="21">
      <c r="A12" s="175">
        <v>10</v>
      </c>
      <c r="B12" s="176" t="s">
        <v>488</v>
      </c>
      <c r="C12" s="177">
        <v>24175</v>
      </c>
      <c r="D12" s="177">
        <v>24252</v>
      </c>
      <c r="E12" s="178" t="s">
        <v>489</v>
      </c>
      <c r="F12" s="179" t="s">
        <v>490</v>
      </c>
      <c r="G12" s="180">
        <v>3874186</v>
      </c>
    </row>
    <row r="13" spans="1:7" ht="21">
      <c r="A13" s="175">
        <v>11</v>
      </c>
      <c r="B13" s="176" t="s">
        <v>491</v>
      </c>
      <c r="C13" s="177">
        <v>24179</v>
      </c>
      <c r="D13" s="177">
        <v>24225</v>
      </c>
      <c r="E13" s="178" t="s">
        <v>492</v>
      </c>
      <c r="F13" s="179" t="s">
        <v>493</v>
      </c>
      <c r="G13" s="180">
        <v>3874186</v>
      </c>
    </row>
    <row r="14" spans="1:7" ht="21">
      <c r="A14" s="175">
        <v>12</v>
      </c>
      <c r="B14" s="176" t="s">
        <v>494</v>
      </c>
      <c r="C14" s="177">
        <v>24175</v>
      </c>
      <c r="D14" s="177">
        <v>24229</v>
      </c>
      <c r="E14" s="178" t="s">
        <v>495</v>
      </c>
      <c r="F14" s="179" t="s">
        <v>496</v>
      </c>
      <c r="G14" s="180">
        <v>3874186</v>
      </c>
    </row>
    <row r="15" spans="1:7" ht="21">
      <c r="A15" s="175">
        <v>13</v>
      </c>
      <c r="B15" s="176" t="s">
        <v>497</v>
      </c>
      <c r="C15" s="177">
        <v>24176</v>
      </c>
      <c r="D15" s="177">
        <v>24230</v>
      </c>
      <c r="E15" s="178" t="s">
        <v>498</v>
      </c>
      <c r="F15" s="179" t="s">
        <v>499</v>
      </c>
      <c r="G15" s="180">
        <v>3874186</v>
      </c>
    </row>
    <row r="16" spans="1:7" ht="21">
      <c r="A16" s="175">
        <v>14</v>
      </c>
      <c r="B16" s="176" t="s">
        <v>500</v>
      </c>
      <c r="C16" s="177">
        <v>24173</v>
      </c>
      <c r="D16" s="177">
        <v>24225</v>
      </c>
      <c r="E16" s="178" t="s">
        <v>501</v>
      </c>
      <c r="F16" s="179" t="s">
        <v>502</v>
      </c>
      <c r="G16" s="180">
        <v>3874186</v>
      </c>
    </row>
    <row r="17" spans="1:7" ht="21">
      <c r="A17" s="175">
        <v>15</v>
      </c>
      <c r="B17" s="176" t="s">
        <v>503</v>
      </c>
      <c r="C17" s="177">
        <v>24173</v>
      </c>
      <c r="D17" s="177">
        <v>24230</v>
      </c>
      <c r="E17" s="178" t="s">
        <v>504</v>
      </c>
      <c r="F17" s="179" t="s">
        <v>505</v>
      </c>
      <c r="G17" s="180">
        <v>3874186</v>
      </c>
    </row>
    <row r="18" spans="1:7" ht="21">
      <c r="A18" s="175">
        <v>16</v>
      </c>
      <c r="B18" s="176" t="s">
        <v>506</v>
      </c>
      <c r="C18" s="177">
        <v>24179</v>
      </c>
      <c r="D18" s="177">
        <v>24235</v>
      </c>
      <c r="E18" s="178" t="s">
        <v>507</v>
      </c>
      <c r="F18" s="179" t="s">
        <v>508</v>
      </c>
      <c r="G18" s="180">
        <v>3874186</v>
      </c>
    </row>
    <row r="19" spans="1:7" ht="21">
      <c r="A19" s="175">
        <v>17</v>
      </c>
      <c r="B19" s="176" t="s">
        <v>509</v>
      </c>
      <c r="C19" s="177">
        <v>24182</v>
      </c>
      <c r="D19" s="177">
        <v>24236</v>
      </c>
      <c r="E19" s="178" t="s">
        <v>510</v>
      </c>
      <c r="F19" s="179" t="s">
        <v>511</v>
      </c>
      <c r="G19" s="180">
        <v>3874186</v>
      </c>
    </row>
    <row r="20" spans="1:7" ht="21">
      <c r="A20" s="175">
        <v>18</v>
      </c>
      <c r="B20" s="176" t="s">
        <v>512</v>
      </c>
      <c r="C20" s="177">
        <v>24169</v>
      </c>
      <c r="D20" s="177">
        <v>24222</v>
      </c>
      <c r="E20" s="178" t="s">
        <v>513</v>
      </c>
      <c r="F20" s="179" t="s">
        <v>514</v>
      </c>
      <c r="G20" s="180">
        <f>4172201+317040</f>
        <v>4489241</v>
      </c>
    </row>
    <row r="21" spans="1:7" ht="21">
      <c r="A21" s="175">
        <v>19</v>
      </c>
      <c r="B21" s="176" t="s">
        <v>515</v>
      </c>
      <c r="C21" s="177">
        <v>24169</v>
      </c>
      <c r="D21" s="177">
        <v>24228</v>
      </c>
      <c r="E21" s="178" t="s">
        <v>516</v>
      </c>
      <c r="F21" s="179" t="s">
        <v>517</v>
      </c>
      <c r="G21" s="180">
        <v>3874186</v>
      </c>
    </row>
    <row r="22" spans="1:7" ht="21">
      <c r="A22" s="175">
        <v>20</v>
      </c>
      <c r="B22" s="176" t="s">
        <v>518</v>
      </c>
      <c r="C22" s="177">
        <v>24188</v>
      </c>
      <c r="D22" s="177">
        <v>24230</v>
      </c>
      <c r="E22" s="178" t="s">
        <v>519</v>
      </c>
      <c r="F22" s="179" t="s">
        <v>520</v>
      </c>
      <c r="G22" s="180">
        <v>3874186</v>
      </c>
    </row>
    <row r="23" spans="1:7" ht="21">
      <c r="A23" s="175">
        <v>21</v>
      </c>
      <c r="B23" s="176" t="s">
        <v>521</v>
      </c>
      <c r="C23" s="177">
        <v>24174</v>
      </c>
      <c r="D23" s="177">
        <v>24221</v>
      </c>
      <c r="E23" s="178" t="s">
        <v>522</v>
      </c>
      <c r="F23" s="179" t="s">
        <v>523</v>
      </c>
      <c r="G23" s="180">
        <v>3874186</v>
      </c>
    </row>
    <row r="24" spans="1:7" ht="21">
      <c r="A24" s="175">
        <v>22</v>
      </c>
      <c r="B24" s="176" t="s">
        <v>524</v>
      </c>
      <c r="C24" s="177">
        <v>24173</v>
      </c>
      <c r="D24" s="177">
        <v>24252</v>
      </c>
      <c r="E24" s="178" t="s">
        <v>525</v>
      </c>
      <c r="F24" s="179" t="s">
        <v>526</v>
      </c>
      <c r="G24" s="180">
        <v>3874186</v>
      </c>
    </row>
    <row r="25" spans="1:7" ht="21">
      <c r="A25" s="175">
        <v>23</v>
      </c>
      <c r="B25" s="176" t="s">
        <v>527</v>
      </c>
      <c r="C25" s="177">
        <v>24173</v>
      </c>
      <c r="D25" s="177">
        <v>24221</v>
      </c>
      <c r="E25" s="178" t="s">
        <v>528</v>
      </c>
      <c r="F25" s="179" t="s">
        <v>529</v>
      </c>
      <c r="G25" s="180">
        <v>3962955</v>
      </c>
    </row>
    <row r="26" spans="1:7" ht="21">
      <c r="A26" s="175">
        <v>24</v>
      </c>
      <c r="B26" s="176" t="s">
        <v>530</v>
      </c>
      <c r="C26" s="177">
        <v>24167</v>
      </c>
      <c r="D26" s="177">
        <v>24253</v>
      </c>
      <c r="E26" s="178" t="s">
        <v>531</v>
      </c>
      <c r="F26" s="179" t="s">
        <v>532</v>
      </c>
      <c r="G26" s="180">
        <v>3874186</v>
      </c>
    </row>
    <row r="27" spans="1:7" ht="21">
      <c r="A27" s="175">
        <v>25</v>
      </c>
      <c r="B27" s="176" t="s">
        <v>533</v>
      </c>
      <c r="C27" s="177">
        <v>24168</v>
      </c>
      <c r="D27" s="177">
        <v>24236</v>
      </c>
      <c r="E27" s="178" t="s">
        <v>534</v>
      </c>
      <c r="F27" s="179" t="s">
        <v>535</v>
      </c>
      <c r="G27" s="180">
        <f>4172201+348749</f>
        <v>4520950</v>
      </c>
    </row>
    <row r="28" spans="1:7" ht="21">
      <c r="A28" s="175">
        <v>26</v>
      </c>
      <c r="B28" s="176" t="s">
        <v>536</v>
      </c>
      <c r="C28" s="177">
        <v>24175</v>
      </c>
      <c r="D28" s="177">
        <v>24228</v>
      </c>
      <c r="E28" s="178" t="s">
        <v>537</v>
      </c>
      <c r="F28" s="179" t="s">
        <v>538</v>
      </c>
      <c r="G28" s="180">
        <v>3874186</v>
      </c>
    </row>
    <row r="29" spans="1:7" ht="21">
      <c r="A29" s="175">
        <v>27</v>
      </c>
      <c r="B29" s="176" t="s">
        <v>539</v>
      </c>
      <c r="C29" s="177">
        <v>24174</v>
      </c>
      <c r="D29" s="177">
        <v>24239</v>
      </c>
      <c r="E29" s="178" t="s">
        <v>540</v>
      </c>
      <c r="F29" s="179" t="s">
        <v>541</v>
      </c>
      <c r="G29" s="180">
        <v>3874186</v>
      </c>
    </row>
    <row r="30" spans="1:7" ht="21">
      <c r="A30" s="175">
        <v>28</v>
      </c>
      <c r="B30" s="176" t="s">
        <v>542</v>
      </c>
      <c r="C30" s="177">
        <v>24174</v>
      </c>
      <c r="D30" s="177">
        <v>24229</v>
      </c>
      <c r="E30" s="178" t="s">
        <v>543</v>
      </c>
      <c r="F30" s="179" t="s">
        <v>544</v>
      </c>
      <c r="G30" s="180">
        <f>4172201+291673</f>
        <v>4463874</v>
      </c>
    </row>
    <row r="31" spans="1:7" ht="21">
      <c r="A31" s="175">
        <v>29</v>
      </c>
      <c r="B31" s="176" t="s">
        <v>545</v>
      </c>
      <c r="C31" s="177">
        <v>24175</v>
      </c>
      <c r="D31" s="177">
        <v>24239</v>
      </c>
      <c r="E31" s="178" t="s">
        <v>546</v>
      </c>
      <c r="F31" s="179" t="s">
        <v>547</v>
      </c>
      <c r="G31" s="180">
        <v>3874186</v>
      </c>
    </row>
    <row r="32" spans="1:7" ht="21">
      <c r="A32" s="175">
        <v>30</v>
      </c>
      <c r="B32" s="176" t="s">
        <v>548</v>
      </c>
      <c r="C32" s="177">
        <v>24174</v>
      </c>
      <c r="D32" s="177">
        <v>24229</v>
      </c>
      <c r="E32" s="178" t="s">
        <v>549</v>
      </c>
      <c r="F32" s="179" t="s">
        <v>550</v>
      </c>
      <c r="G32" s="180">
        <f>4172201+291673</f>
        <v>4463874</v>
      </c>
    </row>
    <row r="33" spans="1:7" ht="21">
      <c r="A33" s="175">
        <v>31</v>
      </c>
      <c r="B33" s="176" t="s">
        <v>551</v>
      </c>
      <c r="C33" s="177">
        <v>24174</v>
      </c>
      <c r="D33" s="177">
        <v>24229</v>
      </c>
      <c r="E33" s="178" t="s">
        <v>552</v>
      </c>
      <c r="F33" s="179" t="s">
        <v>553</v>
      </c>
      <c r="G33" s="180">
        <f>4172201+291673</f>
        <v>4463874</v>
      </c>
    </row>
    <row r="34" spans="1:7" ht="21">
      <c r="A34" s="175">
        <v>32</v>
      </c>
      <c r="B34" s="176" t="s">
        <v>554</v>
      </c>
      <c r="C34" s="177">
        <v>24168</v>
      </c>
      <c r="D34" s="177">
        <v>24224</v>
      </c>
      <c r="E34" s="178" t="s">
        <v>555</v>
      </c>
      <c r="F34" s="179" t="s">
        <v>556</v>
      </c>
      <c r="G34" s="180">
        <v>3905888</v>
      </c>
    </row>
    <row r="35" spans="1:7" ht="21">
      <c r="A35" s="175">
        <v>33</v>
      </c>
      <c r="B35" s="176" t="s">
        <v>557</v>
      </c>
      <c r="C35" s="177">
        <v>24174</v>
      </c>
      <c r="D35" s="177">
        <v>24223</v>
      </c>
      <c r="E35" s="178" t="s">
        <v>558</v>
      </c>
      <c r="F35" s="179" t="s">
        <v>559</v>
      </c>
      <c r="G35" s="180">
        <f>4172201+1769063</f>
        <v>5941264</v>
      </c>
    </row>
    <row r="36" spans="1:7" ht="21">
      <c r="A36" s="175">
        <v>34</v>
      </c>
      <c r="B36" s="176" t="s">
        <v>560</v>
      </c>
      <c r="C36" s="177">
        <v>24169</v>
      </c>
      <c r="D36" s="177">
        <v>24223</v>
      </c>
      <c r="E36" s="178" t="s">
        <v>561</v>
      </c>
      <c r="F36" s="179" t="s">
        <v>562</v>
      </c>
      <c r="G36" s="180">
        <v>4146837</v>
      </c>
    </row>
    <row r="37" spans="1:7" ht="21">
      <c r="A37" s="175">
        <v>35</v>
      </c>
      <c r="B37" s="176" t="s">
        <v>563</v>
      </c>
      <c r="C37" s="177">
        <v>24174</v>
      </c>
      <c r="D37" s="177">
        <v>24236</v>
      </c>
      <c r="E37" s="178" t="s">
        <v>510</v>
      </c>
      <c r="F37" s="179" t="s">
        <v>564</v>
      </c>
      <c r="G37" s="180">
        <v>3874186</v>
      </c>
    </row>
    <row r="38" spans="1:7" ht="21">
      <c r="A38" s="175">
        <v>36</v>
      </c>
      <c r="B38" s="176" t="s">
        <v>565</v>
      </c>
      <c r="C38" s="177">
        <v>24174</v>
      </c>
      <c r="D38" s="177">
        <v>24252</v>
      </c>
      <c r="E38" s="178" t="s">
        <v>566</v>
      </c>
      <c r="F38" s="179" t="s">
        <v>567</v>
      </c>
      <c r="G38" s="180">
        <v>3874186</v>
      </c>
    </row>
    <row r="39" spans="1:7" ht="21">
      <c r="A39" s="175">
        <v>37</v>
      </c>
      <c r="B39" s="176" t="s">
        <v>568</v>
      </c>
      <c r="C39" s="177">
        <v>24174</v>
      </c>
      <c r="D39" s="177">
        <v>24222</v>
      </c>
      <c r="E39" s="178" t="s">
        <v>569</v>
      </c>
      <c r="F39" s="179" t="s">
        <v>570</v>
      </c>
      <c r="G39" s="180">
        <v>6213921</v>
      </c>
    </row>
    <row r="40" spans="1:7" ht="21">
      <c r="A40" s="175">
        <v>38</v>
      </c>
      <c r="B40" s="176" t="s">
        <v>571</v>
      </c>
      <c r="C40" s="182">
        <v>24167</v>
      </c>
      <c r="D40" s="182">
        <v>24222</v>
      </c>
      <c r="E40" s="178" t="s">
        <v>572</v>
      </c>
      <c r="F40" s="179" t="s">
        <v>573</v>
      </c>
      <c r="G40" s="180">
        <v>6226601</v>
      </c>
    </row>
    <row r="41" spans="1:7" ht="21">
      <c r="A41" s="175">
        <v>39</v>
      </c>
      <c r="B41" s="176" t="s">
        <v>574</v>
      </c>
      <c r="C41" s="177">
        <v>24182</v>
      </c>
      <c r="D41" s="177">
        <v>24225</v>
      </c>
      <c r="E41" s="178" t="s">
        <v>575</v>
      </c>
      <c r="F41" s="179" t="s">
        <v>576</v>
      </c>
      <c r="G41" s="180">
        <v>4140495</v>
      </c>
    </row>
    <row r="42" spans="1:7" ht="21">
      <c r="A42" s="175">
        <v>40</v>
      </c>
      <c r="B42" s="176" t="s">
        <v>577</v>
      </c>
      <c r="C42" s="177">
        <v>24181</v>
      </c>
      <c r="D42" s="177">
        <v>24221</v>
      </c>
      <c r="E42" s="178" t="s">
        <v>578</v>
      </c>
      <c r="F42" s="179" t="s">
        <v>579</v>
      </c>
      <c r="G42" s="180">
        <v>4146837</v>
      </c>
    </row>
    <row r="43" spans="1:7" ht="21">
      <c r="A43" s="175">
        <v>41</v>
      </c>
      <c r="B43" s="176" t="s">
        <v>580</v>
      </c>
      <c r="C43" s="177">
        <v>24174</v>
      </c>
      <c r="D43" s="177">
        <v>24236</v>
      </c>
      <c r="E43" s="178" t="s">
        <v>581</v>
      </c>
      <c r="F43" s="179" t="s">
        <v>582</v>
      </c>
      <c r="G43" s="180">
        <f>4172201+348749</f>
        <v>4520950</v>
      </c>
    </row>
    <row r="44" spans="1:7" ht="21">
      <c r="A44" s="175">
        <v>42</v>
      </c>
      <c r="B44" s="176" t="s">
        <v>583</v>
      </c>
      <c r="C44" s="177">
        <v>24169</v>
      </c>
      <c r="D44" s="177">
        <v>24230</v>
      </c>
      <c r="E44" s="178" t="s">
        <v>584</v>
      </c>
      <c r="F44" s="179" t="s">
        <v>585</v>
      </c>
      <c r="G44" s="180">
        <v>3874186</v>
      </c>
    </row>
    <row r="45" spans="1:7" ht="21">
      <c r="A45" s="175">
        <v>43</v>
      </c>
      <c r="B45" s="176" t="s">
        <v>586</v>
      </c>
      <c r="C45" s="177">
        <v>24175</v>
      </c>
      <c r="D45" s="177">
        <v>24230</v>
      </c>
      <c r="E45" s="178" t="s">
        <v>587</v>
      </c>
      <c r="F45" s="179" t="s">
        <v>588</v>
      </c>
      <c r="G45" s="180">
        <v>3874186</v>
      </c>
    </row>
    <row r="46" spans="1:7" ht="21">
      <c r="A46" s="175">
        <v>44</v>
      </c>
      <c r="B46" s="176" t="s">
        <v>589</v>
      </c>
      <c r="C46" s="177">
        <v>24175</v>
      </c>
      <c r="D46" s="177">
        <v>24228</v>
      </c>
      <c r="E46" s="178" t="s">
        <v>590</v>
      </c>
      <c r="F46" s="179" t="s">
        <v>591</v>
      </c>
      <c r="G46" s="180">
        <v>4089771</v>
      </c>
    </row>
    <row r="47" spans="1:7" ht="21">
      <c r="A47" s="175">
        <v>45</v>
      </c>
      <c r="B47" s="176" t="s">
        <v>592</v>
      </c>
      <c r="C47" s="177">
        <v>24173</v>
      </c>
      <c r="D47" s="177">
        <v>24230</v>
      </c>
      <c r="E47" s="178" t="s">
        <v>593</v>
      </c>
      <c r="F47" s="179" t="s">
        <v>594</v>
      </c>
      <c r="G47" s="180">
        <v>3874186</v>
      </c>
    </row>
    <row r="48" spans="1:7" ht="21">
      <c r="A48" s="175">
        <v>46</v>
      </c>
      <c r="B48" s="176" t="s">
        <v>595</v>
      </c>
      <c r="C48" s="177">
        <v>24186</v>
      </c>
      <c r="D48" s="177">
        <v>24259</v>
      </c>
      <c r="E48" s="178" t="s">
        <v>596</v>
      </c>
      <c r="F48" s="179" t="s">
        <v>597</v>
      </c>
      <c r="G48" s="180">
        <v>3874186</v>
      </c>
    </row>
    <row r="49" spans="1:7" ht="21">
      <c r="A49" s="175">
        <v>47</v>
      </c>
      <c r="B49" s="176" t="s">
        <v>598</v>
      </c>
      <c r="C49" s="177">
        <v>24186</v>
      </c>
      <c r="D49" s="177">
        <v>24259</v>
      </c>
      <c r="E49" s="178" t="s">
        <v>599</v>
      </c>
      <c r="F49" s="179" t="s">
        <v>600</v>
      </c>
      <c r="G49" s="180">
        <v>3874186</v>
      </c>
    </row>
    <row r="50" spans="1:7" ht="21">
      <c r="A50" s="175">
        <v>48</v>
      </c>
      <c r="B50" s="176" t="s">
        <v>601</v>
      </c>
      <c r="C50" s="177">
        <v>24186</v>
      </c>
      <c r="D50" s="177">
        <v>24259</v>
      </c>
      <c r="E50" s="178" t="s">
        <v>602</v>
      </c>
      <c r="F50" s="179" t="s">
        <v>603</v>
      </c>
      <c r="G50" s="180">
        <v>3874186</v>
      </c>
    </row>
    <row r="51" spans="1:7" ht="21">
      <c r="A51" s="175">
        <v>49</v>
      </c>
      <c r="B51" s="176" t="s">
        <v>604</v>
      </c>
      <c r="C51" s="177">
        <v>24186</v>
      </c>
      <c r="D51" s="177">
        <v>24259</v>
      </c>
      <c r="E51" s="178" t="s">
        <v>605</v>
      </c>
      <c r="F51" s="179" t="s">
        <v>606</v>
      </c>
      <c r="G51" s="180">
        <v>3874186</v>
      </c>
    </row>
    <row r="52" spans="1:7" ht="21">
      <c r="A52" s="175">
        <v>50</v>
      </c>
      <c r="B52" s="176" t="s">
        <v>607</v>
      </c>
      <c r="C52" s="177">
        <v>24169</v>
      </c>
      <c r="D52" s="177" t="s">
        <v>146</v>
      </c>
      <c r="E52" s="178" t="s">
        <v>608</v>
      </c>
      <c r="F52" s="179" t="s">
        <v>609</v>
      </c>
      <c r="G52" s="180">
        <v>4172201</v>
      </c>
    </row>
    <row r="53" spans="1:7" ht="21">
      <c r="A53" s="175">
        <v>51</v>
      </c>
      <c r="B53" s="176" t="s">
        <v>610</v>
      </c>
      <c r="C53" s="177">
        <v>24169</v>
      </c>
      <c r="D53" s="177" t="s">
        <v>146</v>
      </c>
      <c r="E53" s="178" t="s">
        <v>611</v>
      </c>
      <c r="F53" s="179" t="s">
        <v>612</v>
      </c>
      <c r="G53" s="180">
        <v>4172201</v>
      </c>
    </row>
    <row r="54" spans="1:7" ht="21">
      <c r="A54" s="175">
        <v>52</v>
      </c>
      <c r="B54" s="176" t="s">
        <v>613</v>
      </c>
      <c r="C54" s="177">
        <v>24169</v>
      </c>
      <c r="D54" s="181" t="s">
        <v>146</v>
      </c>
      <c r="E54" s="178" t="s">
        <v>614</v>
      </c>
      <c r="F54" s="179" t="s">
        <v>615</v>
      </c>
      <c r="G54" s="180">
        <v>4172201</v>
      </c>
    </row>
    <row r="55" spans="1:7" ht="21">
      <c r="A55" s="175">
        <v>53</v>
      </c>
      <c r="B55" s="176" t="s">
        <v>616</v>
      </c>
      <c r="C55" s="177">
        <v>24176</v>
      </c>
      <c r="D55" s="177">
        <v>24225</v>
      </c>
      <c r="E55" s="178" t="s">
        <v>617</v>
      </c>
      <c r="F55" s="179" t="s">
        <v>618</v>
      </c>
      <c r="G55" s="180">
        <v>4191222</v>
      </c>
    </row>
    <row r="56" spans="1:7" ht="21">
      <c r="A56" s="175">
        <v>54</v>
      </c>
      <c r="B56" s="176" t="s">
        <v>619</v>
      </c>
      <c r="C56" s="177">
        <v>24167</v>
      </c>
      <c r="D56" s="177">
        <v>24253</v>
      </c>
      <c r="E56" s="178" t="s">
        <v>620</v>
      </c>
      <c r="F56" s="179" t="s">
        <v>621</v>
      </c>
      <c r="G56" s="180">
        <v>3867845</v>
      </c>
    </row>
    <row r="57" spans="1:7" ht="21">
      <c r="A57" s="175">
        <v>55</v>
      </c>
      <c r="B57" s="176" t="s">
        <v>622</v>
      </c>
      <c r="C57" s="177">
        <v>24167</v>
      </c>
      <c r="D57" s="177">
        <v>24253</v>
      </c>
      <c r="E57" s="178" t="s">
        <v>623</v>
      </c>
      <c r="F57" s="179" t="s">
        <v>624</v>
      </c>
      <c r="G57" s="180">
        <v>3867845</v>
      </c>
    </row>
    <row r="58" spans="1:7" ht="21">
      <c r="A58" s="175">
        <v>56</v>
      </c>
      <c r="B58" s="176" t="s">
        <v>625</v>
      </c>
      <c r="C58" s="177">
        <v>24167</v>
      </c>
      <c r="D58" s="177">
        <v>24253</v>
      </c>
      <c r="E58" s="178" t="s">
        <v>626</v>
      </c>
      <c r="F58" s="179" t="s">
        <v>627</v>
      </c>
      <c r="G58" s="180">
        <v>3867845</v>
      </c>
    </row>
    <row r="59" spans="1:7" ht="21">
      <c r="A59" s="175">
        <v>57</v>
      </c>
      <c r="B59" s="176" t="s">
        <v>628</v>
      </c>
      <c r="C59" s="177">
        <v>24175</v>
      </c>
      <c r="D59" s="177">
        <v>24228</v>
      </c>
      <c r="E59" s="178" t="s">
        <v>629</v>
      </c>
      <c r="F59" s="179" t="s">
        <v>630</v>
      </c>
      <c r="G59" s="180">
        <v>4051726</v>
      </c>
    </row>
    <row r="60" spans="1:7" ht="21">
      <c r="A60" s="175">
        <v>58</v>
      </c>
      <c r="B60" s="176" t="s">
        <v>631</v>
      </c>
      <c r="C60" s="177">
        <v>24175</v>
      </c>
      <c r="D60" s="177">
        <v>24228</v>
      </c>
      <c r="E60" s="178" t="s">
        <v>632</v>
      </c>
      <c r="F60" s="179" t="s">
        <v>633</v>
      </c>
      <c r="G60" s="180">
        <v>4051726</v>
      </c>
    </row>
    <row r="61" spans="1:7" ht="21">
      <c r="A61" s="175">
        <v>59</v>
      </c>
      <c r="B61" s="176" t="s">
        <v>634</v>
      </c>
      <c r="C61" s="177">
        <v>24175</v>
      </c>
      <c r="D61" s="177">
        <v>24228</v>
      </c>
      <c r="E61" s="178" t="s">
        <v>635</v>
      </c>
      <c r="F61" s="179" t="s">
        <v>636</v>
      </c>
      <c r="G61" s="180">
        <v>4051726</v>
      </c>
    </row>
    <row r="62" spans="1:7" ht="21">
      <c r="A62" s="175">
        <v>60</v>
      </c>
      <c r="B62" s="176" t="s">
        <v>637</v>
      </c>
      <c r="C62" s="177">
        <v>24169</v>
      </c>
      <c r="D62" s="181" t="s">
        <v>146</v>
      </c>
      <c r="E62" s="178" t="s">
        <v>638</v>
      </c>
      <c r="F62" s="179" t="s">
        <v>639</v>
      </c>
      <c r="G62" s="180">
        <v>4172201</v>
      </c>
    </row>
    <row r="63" spans="1:7" ht="21">
      <c r="A63" s="175">
        <v>61</v>
      </c>
      <c r="B63" s="176" t="s">
        <v>640</v>
      </c>
      <c r="C63" s="177">
        <v>24169</v>
      </c>
      <c r="D63" s="181" t="s">
        <v>146</v>
      </c>
      <c r="E63" s="178" t="s">
        <v>641</v>
      </c>
      <c r="F63" s="179" t="s">
        <v>642</v>
      </c>
      <c r="G63" s="180">
        <v>4172201</v>
      </c>
    </row>
    <row r="64" spans="1:7" ht="21">
      <c r="A64" s="175">
        <v>62</v>
      </c>
      <c r="B64" s="176" t="s">
        <v>643</v>
      </c>
      <c r="C64" s="177">
        <v>24169</v>
      </c>
      <c r="D64" s="181" t="s">
        <v>146</v>
      </c>
      <c r="E64" s="178" t="s">
        <v>644</v>
      </c>
      <c r="F64" s="179" t="s">
        <v>645</v>
      </c>
      <c r="G64" s="180">
        <v>4172201</v>
      </c>
    </row>
    <row r="65" spans="1:7" ht="21">
      <c r="A65" s="175">
        <v>63</v>
      </c>
      <c r="B65" s="176" t="s">
        <v>646</v>
      </c>
      <c r="C65" s="177">
        <v>24169</v>
      </c>
      <c r="D65" s="181" t="s">
        <v>146</v>
      </c>
      <c r="E65" s="178" t="s">
        <v>647</v>
      </c>
      <c r="F65" s="179" t="s">
        <v>648</v>
      </c>
      <c r="G65" s="180">
        <v>4172201</v>
      </c>
    </row>
    <row r="66" spans="1:7" ht="21">
      <c r="A66" s="175">
        <v>64</v>
      </c>
      <c r="B66" s="176" t="s">
        <v>649</v>
      </c>
      <c r="C66" s="177">
        <v>24169</v>
      </c>
      <c r="D66" s="181" t="s">
        <v>146</v>
      </c>
      <c r="E66" s="178" t="s">
        <v>650</v>
      </c>
      <c r="F66" s="179" t="s">
        <v>651</v>
      </c>
      <c r="G66" s="180">
        <v>4172201</v>
      </c>
    </row>
    <row r="67" spans="1:7" ht="21">
      <c r="A67" s="175">
        <v>65</v>
      </c>
      <c r="B67" s="176" t="s">
        <v>652</v>
      </c>
      <c r="C67" s="177">
        <v>24169</v>
      </c>
      <c r="D67" s="181" t="s">
        <v>146</v>
      </c>
      <c r="E67" s="178" t="s">
        <v>653</v>
      </c>
      <c r="F67" s="179" t="s">
        <v>654</v>
      </c>
      <c r="G67" s="180">
        <v>4172201</v>
      </c>
    </row>
    <row r="68" spans="1:7" ht="21">
      <c r="A68" s="175">
        <v>66</v>
      </c>
      <c r="B68" s="176" t="s">
        <v>655</v>
      </c>
      <c r="C68" s="177">
        <v>24169</v>
      </c>
      <c r="D68" s="177">
        <v>24259</v>
      </c>
      <c r="E68" s="178" t="s">
        <v>656</v>
      </c>
      <c r="F68" s="179" t="s">
        <v>657</v>
      </c>
      <c r="G68" s="180">
        <v>3867845</v>
      </c>
    </row>
    <row r="69" spans="1:7" ht="21">
      <c r="A69" s="175">
        <v>67</v>
      </c>
      <c r="B69" s="176" t="s">
        <v>658</v>
      </c>
      <c r="C69" s="177">
        <v>24168</v>
      </c>
      <c r="D69" s="177">
        <v>24236</v>
      </c>
      <c r="E69" s="178" t="s">
        <v>659</v>
      </c>
      <c r="F69" s="179" t="s">
        <v>660</v>
      </c>
      <c r="G69" s="180">
        <v>3867845</v>
      </c>
    </row>
    <row r="70" spans="1:7" ht="21">
      <c r="A70" s="175">
        <v>68</v>
      </c>
      <c r="B70" s="176" t="s">
        <v>661</v>
      </c>
      <c r="C70" s="177">
        <v>24175</v>
      </c>
      <c r="D70" s="177">
        <v>24238</v>
      </c>
      <c r="E70" s="178" t="s">
        <v>662</v>
      </c>
      <c r="F70" s="179" t="s">
        <v>663</v>
      </c>
      <c r="G70" s="180">
        <v>3867845</v>
      </c>
    </row>
    <row r="71" spans="1:7" ht="21">
      <c r="A71" s="175">
        <v>69</v>
      </c>
      <c r="B71" s="176" t="s">
        <v>664</v>
      </c>
      <c r="C71" s="177">
        <v>24175</v>
      </c>
      <c r="D71" s="177">
        <v>24238</v>
      </c>
      <c r="E71" s="178" t="s">
        <v>665</v>
      </c>
      <c r="F71" s="179" t="s">
        <v>666</v>
      </c>
      <c r="G71" s="180">
        <v>3867845</v>
      </c>
    </row>
    <row r="72" spans="1:7" ht="21">
      <c r="A72" s="175">
        <v>70</v>
      </c>
      <c r="B72" s="176" t="s">
        <v>667</v>
      </c>
      <c r="C72" s="177">
        <v>24180</v>
      </c>
      <c r="D72" s="177">
        <v>24257</v>
      </c>
      <c r="E72" s="178" t="s">
        <v>668</v>
      </c>
      <c r="F72" s="179" t="s">
        <v>669</v>
      </c>
      <c r="G72" s="180">
        <v>3867845</v>
      </c>
    </row>
    <row r="73" spans="1:7" ht="21">
      <c r="A73" s="175">
        <v>71</v>
      </c>
      <c r="B73" s="176" t="s">
        <v>670</v>
      </c>
      <c r="C73" s="177">
        <v>24186</v>
      </c>
      <c r="D73" s="177">
        <v>24277</v>
      </c>
      <c r="E73" s="178" t="s">
        <v>671</v>
      </c>
      <c r="F73" s="179" t="s">
        <v>672</v>
      </c>
      <c r="G73" s="180">
        <v>3867845</v>
      </c>
    </row>
    <row r="74" spans="1:7" ht="22.5" customHeight="1">
      <c r="A74" s="175">
        <v>72</v>
      </c>
      <c r="B74" s="176" t="s">
        <v>673</v>
      </c>
      <c r="C74" s="177">
        <v>24183</v>
      </c>
      <c r="D74" s="177">
        <v>24236</v>
      </c>
      <c r="E74" s="178" t="s">
        <v>674</v>
      </c>
      <c r="F74" s="179" t="s">
        <v>675</v>
      </c>
      <c r="G74" s="180">
        <v>3867845</v>
      </c>
    </row>
    <row r="75" spans="1:7" ht="21">
      <c r="A75" s="175">
        <v>73</v>
      </c>
      <c r="B75" s="176" t="s">
        <v>676</v>
      </c>
      <c r="C75" s="177">
        <v>24186</v>
      </c>
      <c r="D75" s="177">
        <v>24235</v>
      </c>
      <c r="E75" s="178" t="s">
        <v>677</v>
      </c>
      <c r="F75" s="179" t="s">
        <v>678</v>
      </c>
      <c r="G75" s="180">
        <v>4089771</v>
      </c>
    </row>
    <row r="76" spans="1:7" ht="21">
      <c r="A76" s="175">
        <v>74</v>
      </c>
      <c r="B76" s="176" t="s">
        <v>679</v>
      </c>
      <c r="C76" s="177">
        <v>24187</v>
      </c>
      <c r="D76" s="181" t="s">
        <v>146</v>
      </c>
      <c r="E76" s="178" t="s">
        <v>680</v>
      </c>
      <c r="F76" s="179" t="s">
        <v>435</v>
      </c>
      <c r="G76" s="180">
        <v>4172201</v>
      </c>
    </row>
    <row r="77" spans="1:7" ht="21">
      <c r="A77" s="175">
        <v>75</v>
      </c>
      <c r="B77" s="176" t="s">
        <v>681</v>
      </c>
      <c r="C77" s="177">
        <v>24189</v>
      </c>
      <c r="D77" s="181" t="s">
        <v>146</v>
      </c>
      <c r="E77" s="178" t="s">
        <v>682</v>
      </c>
      <c r="F77" s="179" t="s">
        <v>683</v>
      </c>
      <c r="G77" s="180">
        <v>4172201</v>
      </c>
    </row>
    <row r="78" spans="1:7" ht="21">
      <c r="A78" s="175">
        <v>76</v>
      </c>
      <c r="B78" s="176" t="s">
        <v>684</v>
      </c>
      <c r="C78" s="177">
        <v>24186</v>
      </c>
      <c r="D78" s="181" t="s">
        <v>146</v>
      </c>
      <c r="E78" s="178" t="s">
        <v>685</v>
      </c>
      <c r="F78" s="179" t="s">
        <v>686</v>
      </c>
      <c r="G78" s="180">
        <v>4172201</v>
      </c>
    </row>
    <row r="79" spans="1:7" ht="21">
      <c r="A79" s="175">
        <v>77</v>
      </c>
      <c r="B79" s="176" t="s">
        <v>687</v>
      </c>
      <c r="C79" s="177">
        <v>24186</v>
      </c>
      <c r="D79" s="181" t="s">
        <v>146</v>
      </c>
      <c r="E79" s="178" t="s">
        <v>688</v>
      </c>
      <c r="F79" s="179" t="s">
        <v>689</v>
      </c>
      <c r="G79" s="180">
        <v>4172201</v>
      </c>
    </row>
    <row r="80" spans="1:7" ht="21">
      <c r="A80" s="175">
        <v>78</v>
      </c>
      <c r="B80" s="176" t="s">
        <v>690</v>
      </c>
      <c r="C80" s="177">
        <v>24189</v>
      </c>
      <c r="D80" s="177">
        <v>24235</v>
      </c>
      <c r="E80" s="178" t="s">
        <v>691</v>
      </c>
      <c r="F80" s="179" t="s">
        <v>692</v>
      </c>
      <c r="G80" s="180">
        <v>4013681</v>
      </c>
    </row>
    <row r="81" spans="1:7" ht="21">
      <c r="A81" s="175">
        <v>79</v>
      </c>
      <c r="B81" s="176" t="s">
        <v>693</v>
      </c>
      <c r="C81" s="177">
        <v>24173</v>
      </c>
      <c r="D81" s="177">
        <v>24224</v>
      </c>
      <c r="E81" s="178" t="s">
        <v>694</v>
      </c>
      <c r="F81" s="179" t="s">
        <v>695</v>
      </c>
      <c r="G81" s="180">
        <v>3855164</v>
      </c>
    </row>
    <row r="82" spans="1:7" ht="21">
      <c r="A82" s="175">
        <v>80</v>
      </c>
      <c r="B82" s="176" t="s">
        <v>696</v>
      </c>
      <c r="C82" s="177">
        <v>24173</v>
      </c>
      <c r="D82" s="177">
        <v>24224</v>
      </c>
      <c r="E82" s="178" t="s">
        <v>697</v>
      </c>
      <c r="F82" s="179" t="s">
        <v>698</v>
      </c>
      <c r="G82" s="180">
        <v>3855164</v>
      </c>
    </row>
    <row r="83" spans="1:7" ht="21">
      <c r="A83" s="175">
        <v>81</v>
      </c>
      <c r="B83" s="176" t="s">
        <v>699</v>
      </c>
      <c r="C83" s="177">
        <v>24173</v>
      </c>
      <c r="D83" s="177">
        <v>24223</v>
      </c>
      <c r="E83" s="178" t="s">
        <v>700</v>
      </c>
      <c r="F83" s="179" t="s">
        <v>701</v>
      </c>
      <c r="G83" s="180">
        <v>3836140</v>
      </c>
    </row>
    <row r="84" spans="1:7" ht="21">
      <c r="A84" s="175">
        <v>82</v>
      </c>
      <c r="B84" s="176" t="s">
        <v>702</v>
      </c>
      <c r="C84" s="177">
        <v>24186</v>
      </c>
      <c r="D84" s="181" t="s">
        <v>146</v>
      </c>
      <c r="E84" s="178" t="s">
        <v>703</v>
      </c>
      <c r="F84" s="179" t="s">
        <v>704</v>
      </c>
      <c r="G84" s="180">
        <v>4172201</v>
      </c>
    </row>
    <row r="85" spans="1:7" ht="21">
      <c r="A85" s="175">
        <v>83</v>
      </c>
      <c r="B85" s="176" t="s">
        <v>705</v>
      </c>
      <c r="C85" s="177">
        <v>24168</v>
      </c>
      <c r="D85" s="177">
        <v>24224</v>
      </c>
      <c r="E85" s="178" t="s">
        <v>706</v>
      </c>
      <c r="F85" s="179" t="s">
        <v>707</v>
      </c>
      <c r="G85" s="180">
        <v>3855164</v>
      </c>
    </row>
    <row r="86" spans="1:7" ht="21">
      <c r="A86" s="175">
        <v>84</v>
      </c>
      <c r="B86" s="176" t="s">
        <v>708</v>
      </c>
      <c r="C86" s="177">
        <v>24174</v>
      </c>
      <c r="D86" s="177">
        <v>24224</v>
      </c>
      <c r="E86" s="178" t="s">
        <v>709</v>
      </c>
      <c r="F86" s="179" t="s">
        <v>710</v>
      </c>
      <c r="G86" s="180">
        <v>3874186</v>
      </c>
    </row>
    <row r="87" spans="1:7" ht="21">
      <c r="A87" s="175">
        <v>85</v>
      </c>
      <c r="B87" s="176" t="s">
        <v>711</v>
      </c>
      <c r="C87" s="177">
        <v>24179</v>
      </c>
      <c r="D87" s="181" t="s">
        <v>146</v>
      </c>
      <c r="E87" s="178" t="s">
        <v>712</v>
      </c>
      <c r="F87" s="179" t="s">
        <v>713</v>
      </c>
      <c r="G87" s="180">
        <v>4172201</v>
      </c>
    </row>
    <row r="88" spans="1:7" ht="21">
      <c r="A88" s="175">
        <v>86</v>
      </c>
      <c r="B88" s="176" t="s">
        <v>714</v>
      </c>
      <c r="C88" s="177">
        <v>24173</v>
      </c>
      <c r="D88" s="177">
        <v>24225</v>
      </c>
      <c r="E88" s="178" t="s">
        <v>715</v>
      </c>
      <c r="F88" s="179" t="s">
        <v>716</v>
      </c>
      <c r="G88" s="180">
        <f>4172201+1122315</f>
        <v>5294516</v>
      </c>
    </row>
    <row r="89" spans="1:7" ht="21">
      <c r="A89" s="175">
        <v>87</v>
      </c>
      <c r="B89" s="176" t="s">
        <v>717</v>
      </c>
      <c r="C89" s="177">
        <v>24173</v>
      </c>
      <c r="D89" s="181" t="s">
        <v>146</v>
      </c>
      <c r="E89" s="178" t="s">
        <v>718</v>
      </c>
      <c r="F89" s="179" t="s">
        <v>719</v>
      </c>
      <c r="G89" s="180">
        <v>4172201</v>
      </c>
    </row>
    <row r="90" spans="1:7" ht="24.75" customHeight="1">
      <c r="A90" s="175">
        <v>88</v>
      </c>
      <c r="B90" s="176" t="s">
        <v>720</v>
      </c>
      <c r="C90" s="177">
        <v>24175</v>
      </c>
      <c r="D90" s="177">
        <v>24230</v>
      </c>
      <c r="E90" s="178" t="s">
        <v>721</v>
      </c>
      <c r="F90" s="179" t="s">
        <v>722</v>
      </c>
      <c r="G90" s="180">
        <f>4172201+1115975</f>
        <v>5288176</v>
      </c>
    </row>
    <row r="91" spans="1:7" ht="21">
      <c r="A91" s="175">
        <v>89</v>
      </c>
      <c r="B91" s="176" t="s">
        <v>723</v>
      </c>
      <c r="C91" s="177">
        <v>24183</v>
      </c>
      <c r="D91" s="177">
        <v>24235</v>
      </c>
      <c r="E91" s="178" t="s">
        <v>724</v>
      </c>
      <c r="F91" s="179" t="s">
        <v>725</v>
      </c>
      <c r="G91" s="180">
        <f>4172201+488240</f>
        <v>4660441</v>
      </c>
    </row>
    <row r="92" spans="1:7" ht="21">
      <c r="A92" s="175">
        <v>90</v>
      </c>
      <c r="B92" s="176" t="s">
        <v>726</v>
      </c>
      <c r="C92" s="177">
        <v>24173</v>
      </c>
      <c r="D92" s="181" t="s">
        <v>146</v>
      </c>
      <c r="E92" s="178" t="s">
        <v>727</v>
      </c>
      <c r="F92" s="179" t="s">
        <v>728</v>
      </c>
      <c r="G92" s="180">
        <v>4172201</v>
      </c>
    </row>
    <row r="93" spans="1:7" ht="21">
      <c r="A93" s="175">
        <v>91</v>
      </c>
      <c r="B93" s="183" t="s">
        <v>729</v>
      </c>
      <c r="C93" s="177">
        <v>24173</v>
      </c>
      <c r="D93" s="181" t="s">
        <v>146</v>
      </c>
      <c r="E93" s="178" t="s">
        <v>730</v>
      </c>
      <c r="F93" s="179" t="s">
        <v>731</v>
      </c>
      <c r="G93" s="180">
        <v>4172201</v>
      </c>
    </row>
    <row r="94" spans="1:7" ht="21">
      <c r="A94" s="175">
        <v>92</v>
      </c>
      <c r="B94" s="176" t="s">
        <v>732</v>
      </c>
      <c r="C94" s="177">
        <v>24166</v>
      </c>
      <c r="D94" s="177">
        <v>24224</v>
      </c>
      <c r="E94" s="178" t="s">
        <v>733</v>
      </c>
      <c r="F94" s="179" t="s">
        <v>734</v>
      </c>
      <c r="G94" s="180">
        <f>4172201+494580</f>
        <v>4666781</v>
      </c>
    </row>
    <row r="95" spans="1:7" ht="23.25" customHeight="1">
      <c r="A95" s="175">
        <v>93</v>
      </c>
      <c r="B95" s="176" t="s">
        <v>735</v>
      </c>
      <c r="C95" s="177">
        <v>24175</v>
      </c>
      <c r="D95" s="177">
        <v>24230</v>
      </c>
      <c r="E95" s="178" t="s">
        <v>736</v>
      </c>
      <c r="F95" s="179" t="s">
        <v>737</v>
      </c>
      <c r="G95" s="180">
        <f>4172201+1115975</f>
        <v>5288176</v>
      </c>
    </row>
    <row r="96" spans="1:7" ht="21">
      <c r="A96" s="175">
        <v>94</v>
      </c>
      <c r="B96" s="176" t="s">
        <v>738</v>
      </c>
      <c r="C96" s="177">
        <v>24165</v>
      </c>
      <c r="D96" s="177">
        <v>24223</v>
      </c>
      <c r="E96" s="178" t="s">
        <v>739</v>
      </c>
      <c r="F96" s="179" t="s">
        <v>740</v>
      </c>
      <c r="G96" s="180">
        <f>4178527+1718340</f>
        <v>5896867</v>
      </c>
    </row>
    <row r="97" spans="1:7" ht="21">
      <c r="A97" s="175">
        <v>95</v>
      </c>
      <c r="B97" s="176" t="s">
        <v>741</v>
      </c>
      <c r="C97" s="177">
        <v>24173</v>
      </c>
      <c r="D97" s="177">
        <v>24225</v>
      </c>
      <c r="E97" s="178" t="s">
        <v>742</v>
      </c>
      <c r="F97" s="179" t="s">
        <v>743</v>
      </c>
      <c r="G97" s="180">
        <f>4178527+1058900</f>
        <v>5237427</v>
      </c>
    </row>
    <row r="98" spans="1:7" ht="21">
      <c r="A98" s="175">
        <v>96</v>
      </c>
      <c r="B98" s="176" t="s">
        <v>744</v>
      </c>
      <c r="C98" s="177">
        <v>24173</v>
      </c>
      <c r="D98" s="177">
        <v>24225</v>
      </c>
      <c r="E98" s="178" t="s">
        <v>745</v>
      </c>
      <c r="F98" s="179" t="s">
        <v>746</v>
      </c>
      <c r="G98" s="180">
        <f>4178527+596030</f>
        <v>4774557</v>
      </c>
    </row>
    <row r="99" spans="1:7" ht="21">
      <c r="A99" s="175">
        <v>97</v>
      </c>
      <c r="B99" s="176" t="s">
        <v>747</v>
      </c>
      <c r="C99" s="177">
        <v>24173</v>
      </c>
      <c r="D99" s="181" t="s">
        <v>146</v>
      </c>
      <c r="E99" s="178" t="s">
        <v>748</v>
      </c>
      <c r="F99" s="179" t="s">
        <v>749</v>
      </c>
      <c r="G99" s="180">
        <v>4178527</v>
      </c>
    </row>
    <row r="100" spans="1:7" ht="21">
      <c r="A100" s="175">
        <v>98</v>
      </c>
      <c r="B100" s="176" t="s">
        <v>750</v>
      </c>
      <c r="C100" s="177">
        <v>24175</v>
      </c>
      <c r="D100" s="177">
        <v>24222</v>
      </c>
      <c r="E100" s="178" t="s">
        <v>751</v>
      </c>
      <c r="F100" s="179" t="s">
        <v>752</v>
      </c>
      <c r="G100" s="180">
        <f>4178527+2048055</f>
        <v>6226582</v>
      </c>
    </row>
    <row r="101" spans="1:7" ht="21">
      <c r="A101" s="175">
        <v>99</v>
      </c>
      <c r="B101" s="176" t="s">
        <v>753</v>
      </c>
      <c r="C101" s="177">
        <v>24175</v>
      </c>
      <c r="D101" s="177">
        <v>24222</v>
      </c>
      <c r="E101" s="178" t="s">
        <v>754</v>
      </c>
      <c r="F101" s="179" t="s">
        <v>755</v>
      </c>
      <c r="G101" s="180">
        <f>4178527+2048055</f>
        <v>6226582</v>
      </c>
    </row>
    <row r="102" spans="1:7" ht="21">
      <c r="A102" s="184"/>
      <c r="B102" s="185"/>
      <c r="C102" s="185"/>
      <c r="D102" s="186"/>
      <c r="E102" s="186"/>
      <c r="F102" s="187" t="s">
        <v>756</v>
      </c>
      <c r="G102" s="188">
        <f>SUM(G3:G101)</f>
        <v>417258056</v>
      </c>
    </row>
  </sheetData>
  <mergeCells count="1">
    <mergeCell ref="A1:G1"/>
  </mergeCells>
  <conditionalFormatting sqref="E30">
    <cfRule type="duplicateValues" dxfId="5" priority="5"/>
    <cfRule type="duplicateValues" dxfId="4" priority="6"/>
  </conditionalFormatting>
  <conditionalFormatting sqref="E66">
    <cfRule type="duplicateValues" dxfId="3" priority="3"/>
    <cfRule type="duplicateValues" dxfId="2" priority="4"/>
  </conditionalFormatting>
  <conditionalFormatting sqref="E82">
    <cfRule type="duplicateValues" dxfId="1" priority="1"/>
    <cfRule type="duplicateValues" dxfId="0" priority="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8"/>
  <sheetViews>
    <sheetView topLeftCell="A66" workbookViewId="0">
      <selection sqref="A1:C65536"/>
    </sheetView>
  </sheetViews>
  <sheetFormatPr defaultRowHeight="15"/>
  <sheetData>
    <row r="1" spans="1:3" ht="23.25">
      <c r="A1" s="4" t="s">
        <v>16</v>
      </c>
      <c r="B1" s="4" t="s">
        <v>17</v>
      </c>
      <c r="C1" s="4" t="s">
        <v>18</v>
      </c>
    </row>
    <row r="2" spans="1:3" ht="23.25">
      <c r="A2" s="4" t="s">
        <v>19</v>
      </c>
      <c r="B2" s="4" t="s">
        <v>20</v>
      </c>
      <c r="C2" s="4" t="s">
        <v>21</v>
      </c>
    </row>
    <row r="3" spans="1:3" ht="23.25">
      <c r="A3" s="4" t="s">
        <v>22</v>
      </c>
      <c r="B3" s="4" t="s">
        <v>2</v>
      </c>
      <c r="C3" s="4" t="s">
        <v>23</v>
      </c>
    </row>
    <row r="4" spans="1:3" ht="23.25">
      <c r="A4" s="4" t="s">
        <v>24</v>
      </c>
      <c r="B4" s="4" t="s">
        <v>25</v>
      </c>
      <c r="C4" s="4" t="s">
        <v>26</v>
      </c>
    </row>
    <row r="5" spans="1:3" ht="23.25">
      <c r="A5" s="4" t="s">
        <v>27</v>
      </c>
      <c r="B5" s="4" t="s">
        <v>28</v>
      </c>
      <c r="C5" s="4" t="s">
        <v>29</v>
      </c>
    </row>
    <row r="6" spans="1:3" ht="23.25">
      <c r="A6" s="4" t="s">
        <v>30</v>
      </c>
      <c r="B6" s="4" t="s">
        <v>31</v>
      </c>
      <c r="C6" s="4" t="s">
        <v>32</v>
      </c>
    </row>
    <row r="7" spans="1:3" ht="23.25">
      <c r="A7" s="4" t="s">
        <v>33</v>
      </c>
      <c r="B7" s="4" t="s">
        <v>34</v>
      </c>
      <c r="C7" s="4" t="s">
        <v>35</v>
      </c>
    </row>
    <row r="8" spans="1:3" ht="23.25">
      <c r="A8" s="4" t="s">
        <v>36</v>
      </c>
      <c r="B8" s="4" t="s">
        <v>37</v>
      </c>
      <c r="C8" s="4" t="s">
        <v>38</v>
      </c>
    </row>
    <row r="9" spans="1:3" ht="23.25">
      <c r="A9" s="4" t="s">
        <v>39</v>
      </c>
      <c r="B9" s="4" t="s">
        <v>40</v>
      </c>
      <c r="C9" s="4" t="s">
        <v>41</v>
      </c>
    </row>
    <row r="10" spans="1:3" ht="23.25">
      <c r="A10" s="4" t="s">
        <v>42</v>
      </c>
      <c r="B10" s="4" t="s">
        <v>43</v>
      </c>
      <c r="C10" s="4" t="s">
        <v>44</v>
      </c>
    </row>
    <row r="11" spans="1:3" ht="23.25">
      <c r="A11" s="4" t="s">
        <v>45</v>
      </c>
      <c r="B11" s="4" t="s">
        <v>46</v>
      </c>
      <c r="C11" s="4" t="s">
        <v>47</v>
      </c>
    </row>
    <row r="12" spans="1:3" ht="23.25">
      <c r="A12" s="4" t="s">
        <v>48</v>
      </c>
      <c r="B12" s="4" t="s">
        <v>49</v>
      </c>
      <c r="C12" s="4" t="s">
        <v>50</v>
      </c>
    </row>
    <row r="13" spans="1:3" ht="23.25">
      <c r="A13" s="4" t="s">
        <v>51</v>
      </c>
      <c r="B13" s="4" t="s">
        <v>52</v>
      </c>
      <c r="C13" s="4" t="s">
        <v>53</v>
      </c>
    </row>
    <row r="14" spans="1:3" ht="23.25">
      <c r="A14" s="4" t="s">
        <v>54</v>
      </c>
      <c r="B14" s="4" t="s">
        <v>55</v>
      </c>
      <c r="C14" s="4" t="s">
        <v>56</v>
      </c>
    </row>
    <row r="15" spans="1:3" ht="23.25">
      <c r="A15" s="4" t="s">
        <v>57</v>
      </c>
      <c r="B15" s="4" t="s">
        <v>58</v>
      </c>
      <c r="C15" s="4" t="s">
        <v>59</v>
      </c>
    </row>
    <row r="16" spans="1:3" ht="23.25">
      <c r="A16" s="4" t="s">
        <v>60</v>
      </c>
      <c r="B16" s="4" t="s">
        <v>61</v>
      </c>
      <c r="C16" s="4" t="s">
        <v>62</v>
      </c>
    </row>
    <row r="17" spans="1:3" ht="23.25">
      <c r="A17" s="4" t="s">
        <v>63</v>
      </c>
      <c r="B17" s="4" t="s">
        <v>64</v>
      </c>
      <c r="C17" s="4" t="s">
        <v>65</v>
      </c>
    </row>
    <row r="18" spans="1:3" ht="23.25">
      <c r="A18" s="4" t="s">
        <v>66</v>
      </c>
      <c r="C18" s="4" t="s">
        <v>67</v>
      </c>
    </row>
    <row r="19" spans="1:3" ht="23.25">
      <c r="A19" s="4" t="s">
        <v>68</v>
      </c>
      <c r="C19" s="4" t="s">
        <v>69</v>
      </c>
    </row>
    <row r="20" spans="1:3" ht="23.25">
      <c r="A20" s="4" t="s">
        <v>70</v>
      </c>
      <c r="C20" s="4" t="s">
        <v>71</v>
      </c>
    </row>
    <row r="21" spans="1:3" ht="23.25">
      <c r="A21" s="4" t="s">
        <v>72</v>
      </c>
      <c r="C21" s="4" t="s">
        <v>73</v>
      </c>
    </row>
    <row r="22" spans="1:3" ht="23.25">
      <c r="C22" s="4" t="s">
        <v>74</v>
      </c>
    </row>
    <row r="23" spans="1:3" ht="23.25">
      <c r="C23" s="4" t="s">
        <v>75</v>
      </c>
    </row>
    <row r="24" spans="1:3" ht="23.25">
      <c r="C24" s="4" t="s">
        <v>76</v>
      </c>
    </row>
    <row r="25" spans="1:3" ht="23.25">
      <c r="C25" s="4" t="s">
        <v>77</v>
      </c>
    </row>
    <row r="26" spans="1:3" ht="23.25">
      <c r="C26" s="4" t="s">
        <v>78</v>
      </c>
    </row>
    <row r="27" spans="1:3" ht="23.25">
      <c r="C27" s="4" t="s">
        <v>79</v>
      </c>
    </row>
    <row r="28" spans="1:3" ht="23.25">
      <c r="C28" s="4" t="s">
        <v>80</v>
      </c>
    </row>
    <row r="29" spans="1:3" ht="23.25">
      <c r="C29" s="4" t="s">
        <v>81</v>
      </c>
    </row>
    <row r="30" spans="1:3" ht="23.25">
      <c r="C30" s="4" t="s">
        <v>82</v>
      </c>
    </row>
    <row r="31" spans="1:3" ht="23.25">
      <c r="C31" s="4" t="s">
        <v>83</v>
      </c>
    </row>
    <row r="32" spans="1:3" ht="23.25">
      <c r="C32" s="4" t="s">
        <v>84</v>
      </c>
    </row>
    <row r="33" spans="3:3" ht="23.25">
      <c r="C33" s="4" t="s">
        <v>85</v>
      </c>
    </row>
    <row r="34" spans="3:3" ht="23.25">
      <c r="C34" s="4" t="s">
        <v>86</v>
      </c>
    </row>
    <row r="35" spans="3:3" ht="23.25">
      <c r="C35" s="4" t="s">
        <v>87</v>
      </c>
    </row>
    <row r="36" spans="3:3" ht="23.25">
      <c r="C36" s="4" t="s">
        <v>88</v>
      </c>
    </row>
    <row r="37" spans="3:3" ht="23.25">
      <c r="C37" s="4" t="s">
        <v>89</v>
      </c>
    </row>
    <row r="38" spans="3:3" ht="23.25">
      <c r="C38" s="4" t="s">
        <v>90</v>
      </c>
    </row>
    <row r="39" spans="3:3" ht="23.25">
      <c r="C39" s="4" t="s">
        <v>91</v>
      </c>
    </row>
    <row r="40" spans="3:3" ht="23.25">
      <c r="C40" s="4" t="s">
        <v>92</v>
      </c>
    </row>
    <row r="41" spans="3:3" ht="23.25">
      <c r="C41" s="4" t="s">
        <v>93</v>
      </c>
    </row>
    <row r="42" spans="3:3" ht="23.25">
      <c r="C42" s="4" t="s">
        <v>94</v>
      </c>
    </row>
    <row r="43" spans="3:3" ht="23.25">
      <c r="C43" s="4" t="s">
        <v>95</v>
      </c>
    </row>
    <row r="44" spans="3:3" ht="23.25">
      <c r="C44" s="4" t="s">
        <v>96</v>
      </c>
    </row>
    <row r="45" spans="3:3" ht="23.25">
      <c r="C45" s="4" t="s">
        <v>97</v>
      </c>
    </row>
    <row r="46" spans="3:3" ht="23.25">
      <c r="C46" s="4" t="s">
        <v>98</v>
      </c>
    </row>
    <row r="47" spans="3:3" ht="23.25">
      <c r="C47" s="4" t="s">
        <v>99</v>
      </c>
    </row>
    <row r="48" spans="3:3" ht="23.25">
      <c r="C48" s="4" t="s">
        <v>100</v>
      </c>
    </row>
    <row r="49" spans="3:3" ht="23.25">
      <c r="C49" s="4" t="s">
        <v>101</v>
      </c>
    </row>
    <row r="50" spans="3:3" ht="23.25">
      <c r="C50" s="4" t="s">
        <v>102</v>
      </c>
    </row>
    <row r="51" spans="3:3" ht="23.25">
      <c r="C51" s="4" t="s">
        <v>103</v>
      </c>
    </row>
    <row r="52" spans="3:3" ht="23.25">
      <c r="C52" s="4" t="s">
        <v>104</v>
      </c>
    </row>
    <row r="53" spans="3:3" ht="23.25">
      <c r="C53" s="4" t="s">
        <v>105</v>
      </c>
    </row>
    <row r="54" spans="3:3" ht="23.25">
      <c r="C54" s="4" t="s">
        <v>106</v>
      </c>
    </row>
    <row r="55" spans="3:3" ht="23.25">
      <c r="C55" s="4" t="s">
        <v>107</v>
      </c>
    </row>
    <row r="56" spans="3:3" ht="23.25">
      <c r="C56" s="4" t="s">
        <v>108</v>
      </c>
    </row>
    <row r="57" spans="3:3" ht="23.25">
      <c r="C57" s="4" t="s">
        <v>109</v>
      </c>
    </row>
    <row r="58" spans="3:3" ht="23.25">
      <c r="C58" s="4" t="s">
        <v>110</v>
      </c>
    </row>
    <row r="59" spans="3:3" ht="23.25">
      <c r="C59" s="4" t="s">
        <v>111</v>
      </c>
    </row>
    <row r="60" spans="3:3" ht="23.25">
      <c r="C60" s="4" t="s">
        <v>112</v>
      </c>
    </row>
    <row r="61" spans="3:3" ht="23.25">
      <c r="C61" s="4" t="s">
        <v>113</v>
      </c>
    </row>
    <row r="62" spans="3:3" ht="23.25">
      <c r="C62" s="4" t="s">
        <v>114</v>
      </c>
    </row>
    <row r="63" spans="3:3" ht="23.25">
      <c r="C63" s="4" t="s">
        <v>115</v>
      </c>
    </row>
    <row r="64" spans="3:3" ht="23.25">
      <c r="C64" s="4" t="s">
        <v>116</v>
      </c>
    </row>
    <row r="65" spans="3:3" ht="23.25">
      <c r="C65" s="4" t="s">
        <v>117</v>
      </c>
    </row>
    <row r="66" spans="3:3" ht="23.25">
      <c r="C66" s="4" t="s">
        <v>118</v>
      </c>
    </row>
    <row r="67" spans="3:3" ht="23.25">
      <c r="C67" s="4" t="s">
        <v>119</v>
      </c>
    </row>
    <row r="68" spans="3:3" ht="23.25">
      <c r="C68" s="4" t="s">
        <v>120</v>
      </c>
    </row>
    <row r="69" spans="3:3" ht="23.25">
      <c r="C69" s="4" t="s">
        <v>121</v>
      </c>
    </row>
    <row r="70" spans="3:3" ht="23.25">
      <c r="C70" s="4" t="s">
        <v>122</v>
      </c>
    </row>
    <row r="71" spans="3:3" ht="23.25">
      <c r="C71" s="4" t="s">
        <v>123</v>
      </c>
    </row>
    <row r="72" spans="3:3" ht="23.25">
      <c r="C72" s="4" t="s">
        <v>124</v>
      </c>
    </row>
    <row r="73" spans="3:3" ht="23.25">
      <c r="C73" s="4" t="s">
        <v>125</v>
      </c>
    </row>
    <row r="74" spans="3:3" ht="23.25">
      <c r="C74" s="4" t="s">
        <v>126</v>
      </c>
    </row>
    <row r="75" spans="3:3" ht="23.25">
      <c r="C75" s="4" t="s">
        <v>127</v>
      </c>
    </row>
    <row r="76" spans="3:3" ht="23.25">
      <c r="C76" s="4" t="s">
        <v>128</v>
      </c>
    </row>
    <row r="77" spans="3:3" ht="23.25">
      <c r="C77" s="4" t="s">
        <v>129</v>
      </c>
    </row>
    <row r="78" spans="3:3" ht="23.25">
      <c r="C78" s="4"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รายงานสรุป</vt:lpstr>
      <vt:lpstr>ผลการจัดซื้อจัดจ้าง</vt:lpstr>
      <vt:lpstr>เอกสารแนบ 1</vt:lpstr>
      <vt:lpstr>เอกสารแนบ 2</vt:lpstr>
      <vt:lpstr>Sheet2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Monlika Karaipoom</cp:lastModifiedBy>
  <cp:lastPrinted>2024-02-27T09:05:11Z</cp:lastPrinted>
  <dcterms:created xsi:type="dcterms:W3CDTF">2023-09-21T14:37:46Z</dcterms:created>
  <dcterms:modified xsi:type="dcterms:W3CDTF">2024-02-27T09:05:59Z</dcterms:modified>
</cp:coreProperties>
</file>